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654FEA6D-1E5E-4E38-BDCC-ED48E73C44EB}" xr6:coauthVersionLast="45" xr6:coauthVersionMax="45" xr10:uidLastSave="{00000000-0000-0000-0000-000000000000}"/>
  <bookViews>
    <workbookView xWindow="3870" yWindow="1500" windowWidth="21600" windowHeight="11385" tabRatio="662" activeTab="1" xr2:uid="{00000000-000D-0000-FFFF-FFFF00000000}"/>
  </bookViews>
  <sheets>
    <sheet name="1240S" sheetId="18" r:id="rId1"/>
    <sheet name="Mapping" sheetId="27" r:id="rId2"/>
    <sheet name="CLvsLO" sheetId="19" r:id="rId3"/>
    <sheet name="CL &amp; Data" sheetId="8" r:id="rId4"/>
    <sheet name="Isolations" sheetId="4" r:id="rId5"/>
    <sheet name="IF Response" sheetId="6" r:id="rId6"/>
    <sheet name="IP3" sheetId="7" r:id="rId7"/>
    <sheet name="P1dB CL" sheetId="25" r:id="rId8"/>
    <sheet name="P1dB Pt" sheetId="26" r:id="rId9"/>
    <sheet name="LO Harm-A" sheetId="17" r:id="rId10"/>
    <sheet name="LO Harm-B" sheetId="14" r:id="rId11"/>
    <sheet name="2Rx2L" sheetId="15" r:id="rId12"/>
    <sheet name="2Ix1L" sheetId="16" r:id="rId13"/>
    <sheet name="5Rx0L" sheetId="20" r:id="rId14"/>
    <sheet name="5Rx5L" sheetId="21" r:id="rId15"/>
    <sheet name="5Ix0L" sheetId="22" r:id="rId16"/>
    <sheet name="5Ix5L" sheetId="23" r:id="rId17"/>
  </sheets>
  <definedNames>
    <definedName name="Amp_Diff_2_3" localSheetId="0">'1240S'!$G$2:$G$868</definedName>
    <definedName name="Amp_Diff_2_3_2" localSheetId="0">'1240S'!$P$2:$P$836</definedName>
    <definedName name="Amp_Diff_2_4" localSheetId="0">'1240S'!$H$2:$H$868</definedName>
    <definedName name="Common_RL" localSheetId="0">'1240S'!$D$2:$D$868</definedName>
    <definedName name="IL_1_4" localSheetId="0">'1240S'!$A$2:$C$868</definedName>
    <definedName name="IL_1_4_2" localSheetId="0">'1240S'!$O$2:$O$836</definedName>
    <definedName name="Iso_2_3" localSheetId="0">'1240S'!$K$2:$K$868</definedName>
    <definedName name="Iso_2_3_2" localSheetId="0">'1240S'!$R$2:$R$836</definedName>
    <definedName name="Iso_2_4" localSheetId="0">'1240S'!$L$2:$L$868</definedName>
    <definedName name="Iso_2_4_2" localSheetId="0">'1240S'!$S$2:$T$836</definedName>
    <definedName name="MT3H_0113_ConversionLoss_and_Isolation_A__20dBm" localSheetId="3">'CL &amp; Data'!$B$1:$F$629</definedName>
    <definedName name="MT3H_0113_ConversionLoss_and_Isolation_B" localSheetId="3">'CL &amp; Data'!$L$1:$P$629</definedName>
    <definedName name="Output_3_RL" localSheetId="0">'1240S'!$E$2:$E$868</definedName>
    <definedName name="Output_4_RL" localSheetId="0">'1240S'!$F$2:$F$868</definedName>
    <definedName name="Phase_Diff_2_3" localSheetId="0">'1240S'!#REF!</definedName>
    <definedName name="Phase_Diff_2_3_1" localSheetId="0">'1240S'!$I$2:$I$868</definedName>
    <definedName name="Phase_Diff_2_3_2" localSheetId="0">'1240S'!$Q$2:$Q$836</definedName>
    <definedName name="Phase_Diff_2_4" localSheetId="0">'1240S'!$J$2:$J$868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0" i="27" l="1"/>
  <c r="AA34" i="27"/>
  <c r="AA33" i="27"/>
  <c r="AA32" i="27"/>
  <c r="AA31" i="27"/>
  <c r="AA30" i="27"/>
  <c r="Z34" i="27"/>
  <c r="Z33" i="27"/>
  <c r="Z32" i="27"/>
  <c r="Z31" i="27"/>
  <c r="Z30" i="27"/>
  <c r="Y34" i="27"/>
  <c r="Y33" i="27"/>
  <c r="Y32" i="27"/>
  <c r="Y31" i="27"/>
  <c r="Y30" i="27"/>
  <c r="X34" i="27"/>
  <c r="X33" i="27"/>
  <c r="X32" i="27"/>
  <c r="X31" i="27"/>
  <c r="X30" i="27"/>
  <c r="W34" i="27"/>
  <c r="W33" i="27"/>
  <c r="W32" i="27"/>
  <c r="W31" i="27"/>
  <c r="V34" i="27"/>
  <c r="V33" i="27"/>
  <c r="V32" i="27"/>
  <c r="V31" i="27"/>
  <c r="N314" i="22" l="1"/>
  <c r="O313" i="22"/>
  <c r="N313" i="22"/>
  <c r="O312" i="22"/>
  <c r="N312" i="22"/>
  <c r="O311" i="22"/>
  <c r="N311" i="22"/>
  <c r="O310" i="22"/>
  <c r="N310" i="22"/>
  <c r="O309" i="22"/>
  <c r="N309" i="22"/>
  <c r="O308" i="22"/>
  <c r="N308" i="22"/>
  <c r="O307" i="22"/>
  <c r="N307" i="22"/>
  <c r="O306" i="22"/>
  <c r="N306" i="22"/>
  <c r="O305" i="22"/>
  <c r="N305" i="22"/>
  <c r="O304" i="22"/>
  <c r="N304" i="22"/>
  <c r="O303" i="22"/>
  <c r="N303" i="22"/>
  <c r="O302" i="22"/>
  <c r="N302" i="22"/>
  <c r="O301" i="22"/>
  <c r="N301" i="22"/>
  <c r="O300" i="22"/>
  <c r="N300" i="22"/>
  <c r="O299" i="22"/>
  <c r="N299" i="22"/>
  <c r="O298" i="22"/>
  <c r="N298" i="22"/>
  <c r="O297" i="22"/>
  <c r="N297" i="22"/>
  <c r="O296" i="22"/>
  <c r="N296" i="22"/>
  <c r="O295" i="22"/>
  <c r="N295" i="22"/>
  <c r="O294" i="22"/>
  <c r="N294" i="22"/>
  <c r="O293" i="22"/>
  <c r="N293" i="22"/>
  <c r="O292" i="22"/>
  <c r="N292" i="22"/>
  <c r="O291" i="22"/>
  <c r="N291" i="22"/>
  <c r="O290" i="22"/>
  <c r="N290" i="22"/>
  <c r="O289" i="22"/>
  <c r="N289" i="22"/>
  <c r="O288" i="22"/>
  <c r="N288" i="22"/>
  <c r="O287" i="22"/>
  <c r="N287" i="22"/>
  <c r="O286" i="22"/>
  <c r="N286" i="22"/>
  <c r="O285" i="22"/>
  <c r="N285" i="22"/>
  <c r="O284" i="22"/>
  <c r="N284" i="22"/>
  <c r="O283" i="22"/>
  <c r="N283" i="22"/>
  <c r="O282" i="22"/>
  <c r="N282" i="22"/>
  <c r="O281" i="22"/>
  <c r="N281" i="22"/>
  <c r="O280" i="22"/>
  <c r="N280" i="22"/>
  <c r="O279" i="22"/>
  <c r="N279" i="22"/>
  <c r="O278" i="22"/>
  <c r="N278" i="22"/>
  <c r="O277" i="22"/>
  <c r="N277" i="22"/>
  <c r="O276" i="22"/>
  <c r="N276" i="22"/>
  <c r="O275" i="22"/>
  <c r="N275" i="22"/>
  <c r="O274" i="22"/>
  <c r="N274" i="22"/>
  <c r="O273" i="22"/>
  <c r="N273" i="22"/>
  <c r="O272" i="22"/>
  <c r="N272" i="22"/>
  <c r="O271" i="22"/>
  <c r="N271" i="22"/>
  <c r="O270" i="22"/>
  <c r="N270" i="22"/>
  <c r="O269" i="22"/>
  <c r="N269" i="22"/>
  <c r="O268" i="22"/>
  <c r="N268" i="22"/>
  <c r="O267" i="22"/>
  <c r="N267" i="22"/>
  <c r="O266" i="22"/>
  <c r="N266" i="22"/>
  <c r="O265" i="22"/>
  <c r="N265" i="22"/>
  <c r="O264" i="22"/>
  <c r="N264" i="22"/>
  <c r="O263" i="22"/>
  <c r="N263" i="22"/>
  <c r="O262" i="22"/>
  <c r="N262" i="22"/>
  <c r="O261" i="22"/>
  <c r="N261" i="22"/>
  <c r="O260" i="22"/>
  <c r="N260" i="22"/>
  <c r="O259" i="22"/>
  <c r="N259" i="22"/>
  <c r="O258" i="22"/>
  <c r="N258" i="22"/>
  <c r="O257" i="22"/>
  <c r="N257" i="22"/>
  <c r="O256" i="22"/>
  <c r="N256" i="22"/>
  <c r="O255" i="22"/>
  <c r="N255" i="22"/>
  <c r="O254" i="22"/>
  <c r="N254" i="22"/>
  <c r="O253" i="22"/>
  <c r="N253" i="22"/>
  <c r="O252" i="22"/>
  <c r="N252" i="22"/>
  <c r="O251" i="22"/>
  <c r="N251" i="22"/>
  <c r="O250" i="22"/>
  <c r="N250" i="22"/>
  <c r="O249" i="22"/>
  <c r="N249" i="22"/>
  <c r="O248" i="22"/>
  <c r="N248" i="22"/>
  <c r="O247" i="22"/>
  <c r="N247" i="22"/>
  <c r="O246" i="22"/>
  <c r="N246" i="22"/>
  <c r="O245" i="22"/>
  <c r="N245" i="22"/>
  <c r="O244" i="22"/>
  <c r="N244" i="22"/>
  <c r="O243" i="22"/>
  <c r="N243" i="22"/>
  <c r="O242" i="22"/>
  <c r="N242" i="22"/>
  <c r="O241" i="22"/>
  <c r="N241" i="22"/>
  <c r="O240" i="22"/>
  <c r="N240" i="22"/>
  <c r="O239" i="22"/>
  <c r="N239" i="22"/>
  <c r="O238" i="22"/>
  <c r="N238" i="22"/>
  <c r="O237" i="22"/>
  <c r="N237" i="22"/>
  <c r="O236" i="22"/>
  <c r="N236" i="22"/>
  <c r="O235" i="22"/>
  <c r="N235" i="22"/>
  <c r="O234" i="22"/>
  <c r="N234" i="22"/>
  <c r="O233" i="22"/>
  <c r="N233" i="22"/>
  <c r="O232" i="22"/>
  <c r="N232" i="22"/>
  <c r="O231" i="22"/>
  <c r="N231" i="22"/>
  <c r="O230" i="22"/>
  <c r="N230" i="22"/>
  <c r="O229" i="22"/>
  <c r="N229" i="22"/>
  <c r="O228" i="22"/>
  <c r="N228" i="22"/>
  <c r="O227" i="22"/>
  <c r="N227" i="22"/>
  <c r="O226" i="22"/>
  <c r="N226" i="22"/>
  <c r="O225" i="22"/>
  <c r="N225" i="22"/>
  <c r="O224" i="22"/>
  <c r="N224" i="22"/>
  <c r="O223" i="22"/>
  <c r="N223" i="22"/>
  <c r="O222" i="22"/>
  <c r="N222" i="22"/>
  <c r="O221" i="22"/>
  <c r="N221" i="22"/>
  <c r="O220" i="22"/>
  <c r="N220" i="22"/>
  <c r="O219" i="22"/>
  <c r="N219" i="22"/>
  <c r="O218" i="22"/>
  <c r="N218" i="22"/>
  <c r="O217" i="22"/>
  <c r="N217" i="22"/>
  <c r="O216" i="22"/>
  <c r="N216" i="22"/>
  <c r="O215" i="22"/>
  <c r="N215" i="22"/>
  <c r="O214" i="22"/>
  <c r="N214" i="22"/>
  <c r="O213" i="22"/>
  <c r="N213" i="22"/>
  <c r="O212" i="22"/>
  <c r="O211" i="22"/>
  <c r="O210" i="22"/>
  <c r="N210" i="22"/>
  <c r="O209" i="22"/>
  <c r="N209" i="22"/>
  <c r="O208" i="22"/>
  <c r="N208" i="22"/>
  <c r="O207" i="22"/>
  <c r="N207" i="22"/>
  <c r="O206" i="22"/>
  <c r="N206" i="22"/>
  <c r="O205" i="22"/>
  <c r="N205" i="22"/>
  <c r="O204" i="22"/>
  <c r="N204" i="22"/>
  <c r="O203" i="22"/>
  <c r="N203" i="22"/>
  <c r="O202" i="22"/>
  <c r="N202" i="22"/>
  <c r="O201" i="22"/>
  <c r="N201" i="22"/>
  <c r="O200" i="22"/>
  <c r="N200" i="22"/>
  <c r="O199" i="22"/>
  <c r="N199" i="22"/>
  <c r="O198" i="22"/>
  <c r="N198" i="22"/>
  <c r="O197" i="22"/>
  <c r="N197" i="22"/>
  <c r="O196" i="22"/>
  <c r="N196" i="22"/>
  <c r="O195" i="22"/>
  <c r="N195" i="22"/>
  <c r="O194" i="22"/>
  <c r="N194" i="22"/>
  <c r="O193" i="22"/>
  <c r="N193" i="22"/>
  <c r="O192" i="22"/>
  <c r="N192" i="22"/>
  <c r="O191" i="22"/>
  <c r="N191" i="22"/>
  <c r="O190" i="22"/>
  <c r="N190" i="22"/>
  <c r="O189" i="22"/>
  <c r="N189" i="22"/>
  <c r="O188" i="22"/>
  <c r="N188" i="22"/>
  <c r="O187" i="22"/>
  <c r="N187" i="22"/>
  <c r="O186" i="22"/>
  <c r="N186" i="22"/>
  <c r="O185" i="22"/>
  <c r="N185" i="22"/>
  <c r="O184" i="22"/>
  <c r="N184" i="22"/>
  <c r="O183" i="22"/>
  <c r="N183" i="22"/>
  <c r="O182" i="22"/>
  <c r="N182" i="22"/>
  <c r="O181" i="22"/>
  <c r="N181" i="22"/>
  <c r="O180" i="22"/>
  <c r="N180" i="22"/>
  <c r="O179" i="22"/>
  <c r="N179" i="22"/>
  <c r="O178" i="22"/>
  <c r="N178" i="22"/>
  <c r="O177" i="22"/>
  <c r="N177" i="22"/>
  <c r="O176" i="22"/>
  <c r="N176" i="22"/>
  <c r="O175" i="22"/>
  <c r="N175" i="22"/>
  <c r="O174" i="22"/>
  <c r="N174" i="22"/>
  <c r="O173" i="22"/>
  <c r="N173" i="22"/>
  <c r="O172" i="22"/>
  <c r="N172" i="22"/>
  <c r="O171" i="22"/>
  <c r="N171" i="22"/>
  <c r="O170" i="22"/>
  <c r="N170" i="22"/>
  <c r="O169" i="22"/>
  <c r="N169" i="22"/>
  <c r="O168" i="22"/>
  <c r="N168" i="22"/>
  <c r="O167" i="22"/>
  <c r="N167" i="22"/>
  <c r="O166" i="22"/>
  <c r="N166" i="22"/>
  <c r="O165" i="22"/>
  <c r="N165" i="22"/>
  <c r="O164" i="22"/>
  <c r="N164" i="22"/>
  <c r="O163" i="22"/>
  <c r="N163" i="22"/>
  <c r="O162" i="22"/>
  <c r="N162" i="22"/>
  <c r="O161" i="22"/>
  <c r="N161" i="22"/>
  <c r="O160" i="22"/>
  <c r="N160" i="22"/>
  <c r="O159" i="22"/>
  <c r="N159" i="22"/>
  <c r="O158" i="22"/>
  <c r="N158" i="22"/>
  <c r="O157" i="22"/>
  <c r="N157" i="22"/>
  <c r="O156" i="22"/>
  <c r="N156" i="22"/>
  <c r="O155" i="22"/>
  <c r="N155" i="22"/>
  <c r="O154" i="22"/>
  <c r="N154" i="22"/>
  <c r="O153" i="22"/>
  <c r="N153" i="22"/>
  <c r="O152" i="22"/>
  <c r="N152" i="22"/>
  <c r="O151" i="22"/>
  <c r="N151" i="22"/>
  <c r="O150" i="22"/>
  <c r="N150" i="22"/>
  <c r="O149" i="22"/>
  <c r="N149" i="22"/>
  <c r="O148" i="22"/>
  <c r="N148" i="22"/>
  <c r="O147" i="22"/>
  <c r="N147" i="22"/>
  <c r="O146" i="22"/>
  <c r="N146" i="22"/>
  <c r="O145" i="22"/>
  <c r="N145" i="22"/>
  <c r="O144" i="22"/>
  <c r="N144" i="22"/>
  <c r="O143" i="22"/>
  <c r="N143" i="22"/>
  <c r="O142" i="22"/>
  <c r="N142" i="22"/>
  <c r="O141" i="22"/>
  <c r="N141" i="22"/>
  <c r="O140" i="22"/>
  <c r="N140" i="22"/>
  <c r="O139" i="22"/>
  <c r="N139" i="22"/>
  <c r="O138" i="22"/>
  <c r="N138" i="22"/>
  <c r="O137" i="22"/>
  <c r="N137" i="22"/>
  <c r="O136" i="22"/>
  <c r="N136" i="22"/>
  <c r="O135" i="22"/>
  <c r="N135" i="22"/>
  <c r="O134" i="22"/>
  <c r="N134" i="22"/>
  <c r="O133" i="22"/>
  <c r="N133" i="22"/>
  <c r="O132" i="22"/>
  <c r="N132" i="22"/>
  <c r="O131" i="22"/>
  <c r="N131" i="22"/>
  <c r="O130" i="22"/>
  <c r="N130" i="22"/>
  <c r="O129" i="22"/>
  <c r="N129" i="22"/>
  <c r="O128" i="22"/>
  <c r="N128" i="22"/>
  <c r="O127" i="22"/>
  <c r="N127" i="22"/>
  <c r="O126" i="22"/>
  <c r="N126" i="22"/>
  <c r="O125" i="22"/>
  <c r="N125" i="22"/>
  <c r="O124" i="22"/>
  <c r="N124" i="22"/>
  <c r="O123" i="22"/>
  <c r="N123" i="22"/>
  <c r="O122" i="22"/>
  <c r="N122" i="22"/>
  <c r="O121" i="22"/>
  <c r="N121" i="22"/>
  <c r="O120" i="22"/>
  <c r="N120" i="22"/>
  <c r="O119" i="22"/>
  <c r="N119" i="22"/>
  <c r="O118" i="22"/>
  <c r="N118" i="22"/>
  <c r="O117" i="22"/>
  <c r="N117" i="22"/>
  <c r="O116" i="22"/>
  <c r="N116" i="22"/>
  <c r="O115" i="22"/>
  <c r="N115" i="22"/>
  <c r="O114" i="22"/>
  <c r="N114" i="22"/>
  <c r="O113" i="22"/>
  <c r="N113" i="22"/>
  <c r="O112" i="22"/>
  <c r="N112" i="22"/>
  <c r="O111" i="22"/>
  <c r="N111" i="22"/>
  <c r="O110" i="22"/>
  <c r="N110" i="22"/>
  <c r="O109" i="22"/>
  <c r="N109" i="22"/>
  <c r="O108" i="22"/>
  <c r="O107" i="22"/>
  <c r="O106" i="22"/>
  <c r="N106" i="22"/>
  <c r="O105" i="22"/>
  <c r="N105" i="22"/>
  <c r="O104" i="22"/>
  <c r="N104" i="22"/>
  <c r="O103" i="22"/>
  <c r="N103" i="22"/>
  <c r="O102" i="22"/>
  <c r="N102" i="22"/>
  <c r="O101" i="22"/>
  <c r="N101" i="22"/>
  <c r="O100" i="22"/>
  <c r="N100" i="22"/>
  <c r="O99" i="22"/>
  <c r="N99" i="22"/>
  <c r="O98" i="22"/>
  <c r="N98" i="22"/>
  <c r="O97" i="22"/>
  <c r="N97" i="22"/>
  <c r="O96" i="22"/>
  <c r="N96" i="22"/>
  <c r="O95" i="22"/>
  <c r="N95" i="22"/>
  <c r="O94" i="22"/>
  <c r="N94" i="22"/>
  <c r="O93" i="22"/>
  <c r="N93" i="22"/>
  <c r="O92" i="22"/>
  <c r="N92" i="22"/>
  <c r="O91" i="22"/>
  <c r="N91" i="22"/>
  <c r="O90" i="22"/>
  <c r="N90" i="22"/>
  <c r="O89" i="22"/>
  <c r="N89" i="22"/>
  <c r="O88" i="22"/>
  <c r="N88" i="22"/>
  <c r="O87" i="22"/>
  <c r="N87" i="22"/>
  <c r="O86" i="22"/>
  <c r="N86" i="22"/>
  <c r="O85" i="22"/>
  <c r="N85" i="22"/>
  <c r="O84" i="22"/>
  <c r="N84" i="22"/>
  <c r="O83" i="22"/>
  <c r="N83" i="22"/>
  <c r="O82" i="22"/>
  <c r="N82" i="22"/>
  <c r="O81" i="22"/>
  <c r="N81" i="22"/>
  <c r="O80" i="22"/>
  <c r="N80" i="22"/>
  <c r="O79" i="22"/>
  <c r="N79" i="22"/>
  <c r="O78" i="22"/>
  <c r="N78" i="22"/>
  <c r="O77" i="22"/>
  <c r="N77" i="22"/>
  <c r="O76" i="22"/>
  <c r="N76" i="22"/>
  <c r="O75" i="22"/>
  <c r="N75" i="22"/>
  <c r="O74" i="22"/>
  <c r="N74" i="22"/>
  <c r="O73" i="22"/>
  <c r="N73" i="22"/>
  <c r="O72" i="22"/>
  <c r="N72" i="22"/>
  <c r="O71" i="22"/>
  <c r="N71" i="22"/>
  <c r="O70" i="22"/>
  <c r="N70" i="22"/>
  <c r="O69" i="22"/>
  <c r="N69" i="22"/>
  <c r="O68" i="22"/>
  <c r="N68" i="22"/>
  <c r="O67" i="22"/>
  <c r="N67" i="22"/>
  <c r="O66" i="22"/>
  <c r="N66" i="22"/>
  <c r="O65" i="22"/>
  <c r="N65" i="22"/>
  <c r="O64" i="22"/>
  <c r="N64" i="22"/>
  <c r="O63" i="22"/>
  <c r="N63" i="22"/>
  <c r="O62" i="22"/>
  <c r="N62" i="22"/>
  <c r="O61" i="22"/>
  <c r="N61" i="22"/>
  <c r="O60" i="22"/>
  <c r="N60" i="22"/>
  <c r="O59" i="22"/>
  <c r="N59" i="22"/>
  <c r="O58" i="22"/>
  <c r="N58" i="22"/>
  <c r="O57" i="22"/>
  <c r="N57" i="22"/>
  <c r="O56" i="22"/>
  <c r="N56" i="22"/>
  <c r="O55" i="22"/>
  <c r="N55" i="22"/>
  <c r="O54" i="22"/>
  <c r="N54" i="22"/>
  <c r="O53" i="22"/>
  <c r="N53" i="22"/>
  <c r="O52" i="22"/>
  <c r="N52" i="22"/>
  <c r="O51" i="22"/>
  <c r="N51" i="22"/>
  <c r="O50" i="22"/>
  <c r="N50" i="22"/>
  <c r="O49" i="22"/>
  <c r="N49" i="22"/>
  <c r="O48" i="22"/>
  <c r="N48" i="22"/>
  <c r="O47" i="22"/>
  <c r="N47" i="22"/>
  <c r="O46" i="22"/>
  <c r="N46" i="22"/>
  <c r="O45" i="22"/>
  <c r="N45" i="22"/>
  <c r="O44" i="22"/>
  <c r="N44" i="22"/>
  <c r="O43" i="22"/>
  <c r="N43" i="22"/>
  <c r="O42" i="22"/>
  <c r="N42" i="22"/>
  <c r="O41" i="22"/>
  <c r="N41" i="22"/>
  <c r="O40" i="22"/>
  <c r="N40" i="22"/>
  <c r="O39" i="22"/>
  <c r="N39" i="22"/>
  <c r="O38" i="22"/>
  <c r="N38" i="22"/>
  <c r="O37" i="22"/>
  <c r="N37" i="22"/>
  <c r="O36" i="22"/>
  <c r="N36" i="22"/>
  <c r="O35" i="22"/>
  <c r="N35" i="22"/>
  <c r="O34" i="22"/>
  <c r="N34" i="22"/>
  <c r="O33" i="22"/>
  <c r="N33" i="22"/>
  <c r="O32" i="22"/>
  <c r="N32" i="22"/>
  <c r="O31" i="22"/>
  <c r="N31" i="22"/>
  <c r="O30" i="22"/>
  <c r="N30" i="22"/>
  <c r="O29" i="22"/>
  <c r="N29" i="22"/>
  <c r="O28" i="22"/>
  <c r="N28" i="22"/>
  <c r="O27" i="22"/>
  <c r="N27" i="22"/>
  <c r="O26" i="22"/>
  <c r="N26" i="22"/>
  <c r="O25" i="22"/>
  <c r="N25" i="22"/>
  <c r="O24" i="22"/>
  <c r="N24" i="22"/>
  <c r="O23" i="22"/>
  <c r="N23" i="22"/>
  <c r="O22" i="22"/>
  <c r="N22" i="22"/>
  <c r="O21" i="22"/>
  <c r="N21" i="22"/>
  <c r="O20" i="22"/>
  <c r="N20" i="22"/>
  <c r="O19" i="22"/>
  <c r="N19" i="22"/>
  <c r="O18" i="22"/>
  <c r="N18" i="22"/>
  <c r="O17" i="22"/>
  <c r="N17" i="22"/>
  <c r="O16" i="22"/>
  <c r="N16" i="22"/>
  <c r="O15" i="22"/>
  <c r="N15" i="22"/>
  <c r="O14" i="22"/>
  <c r="N14" i="22"/>
  <c r="O13" i="22"/>
  <c r="N13" i="22"/>
  <c r="O12" i="22"/>
  <c r="N12" i="22"/>
  <c r="O11" i="22"/>
  <c r="N11" i="22"/>
  <c r="O10" i="22"/>
  <c r="N10" i="22"/>
  <c r="O9" i="22"/>
  <c r="N9" i="22"/>
  <c r="O8" i="22"/>
  <c r="N8" i="22"/>
  <c r="O7" i="22"/>
  <c r="N7" i="22"/>
  <c r="O6" i="22"/>
  <c r="G7" i="22"/>
  <c r="H7" i="22" s="1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H111" i="22" s="1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G201" i="22"/>
  <c r="G202" i="22"/>
  <c r="G203" i="22"/>
  <c r="G204" i="22"/>
  <c r="G205" i="22"/>
  <c r="G206" i="22"/>
  <c r="G207" i="22"/>
  <c r="G208" i="22"/>
  <c r="G209" i="22"/>
  <c r="G210" i="22"/>
  <c r="G211" i="22"/>
  <c r="G212" i="22"/>
  <c r="G213" i="22"/>
  <c r="G214" i="22"/>
  <c r="G215" i="22"/>
  <c r="H215" i="22" s="1"/>
  <c r="G216" i="22"/>
  <c r="G217" i="22"/>
  <c r="G218" i="22"/>
  <c r="G219" i="22"/>
  <c r="G220" i="22"/>
  <c r="G221" i="22"/>
  <c r="G222" i="22"/>
  <c r="G223" i="22"/>
  <c r="G224" i="22"/>
  <c r="G225" i="22"/>
  <c r="G226" i="22"/>
  <c r="G227" i="22"/>
  <c r="G228" i="22"/>
  <c r="G229" i="22"/>
  <c r="G230" i="22"/>
  <c r="G231" i="22"/>
  <c r="G232" i="22"/>
  <c r="G233" i="22"/>
  <c r="G234" i="22"/>
  <c r="G235" i="22"/>
  <c r="G236" i="22"/>
  <c r="G237" i="22"/>
  <c r="G238" i="22"/>
  <c r="G239" i="22"/>
  <c r="G240" i="22"/>
  <c r="G241" i="22"/>
  <c r="G242" i="22"/>
  <c r="G243" i="22"/>
  <c r="G244" i="22"/>
  <c r="G245" i="22"/>
  <c r="G246" i="22"/>
  <c r="G247" i="22"/>
  <c r="G248" i="22"/>
  <c r="G249" i="22"/>
  <c r="G250" i="22"/>
  <c r="G251" i="22"/>
  <c r="G252" i="22"/>
  <c r="G253" i="22"/>
  <c r="G254" i="22"/>
  <c r="G255" i="22"/>
  <c r="G256" i="22"/>
  <c r="G257" i="22"/>
  <c r="G258" i="22"/>
  <c r="G259" i="22"/>
  <c r="G260" i="22"/>
  <c r="G261" i="22"/>
  <c r="G262" i="22"/>
  <c r="G263" i="22"/>
  <c r="G264" i="22"/>
  <c r="G265" i="22"/>
  <c r="G266" i="22"/>
  <c r="G267" i="22"/>
  <c r="G268" i="22"/>
  <c r="G269" i="22"/>
  <c r="G270" i="22"/>
  <c r="G271" i="22"/>
  <c r="G272" i="22"/>
  <c r="G273" i="22"/>
  <c r="G274" i="22"/>
  <c r="G275" i="22"/>
  <c r="G276" i="22"/>
  <c r="G277" i="22"/>
  <c r="G278" i="22"/>
  <c r="G279" i="22"/>
  <c r="G280" i="22"/>
  <c r="G281" i="22"/>
  <c r="G282" i="22"/>
  <c r="G283" i="22"/>
  <c r="G284" i="22"/>
  <c r="G285" i="22"/>
  <c r="G286" i="22"/>
  <c r="G287" i="22"/>
  <c r="G288" i="22"/>
  <c r="G289" i="22"/>
  <c r="G290" i="22"/>
  <c r="G291" i="22"/>
  <c r="G292" i="22"/>
  <c r="G293" i="22"/>
  <c r="G294" i="22"/>
  <c r="G295" i="22"/>
  <c r="G296" i="22"/>
  <c r="G297" i="22"/>
  <c r="G298" i="22"/>
  <c r="G299" i="22"/>
  <c r="G300" i="22"/>
  <c r="G301" i="22"/>
  <c r="G302" i="22"/>
  <c r="G303" i="22"/>
  <c r="G304" i="22"/>
  <c r="G305" i="22"/>
  <c r="G306" i="22"/>
  <c r="G307" i="22"/>
  <c r="G308" i="22"/>
  <c r="G309" i="22"/>
  <c r="G310" i="22"/>
  <c r="G311" i="22"/>
  <c r="G312" i="22"/>
  <c r="G313" i="22"/>
  <c r="G6" i="22"/>
  <c r="F214" i="22"/>
  <c r="F213" i="22"/>
  <c r="F210" i="22"/>
  <c r="F110" i="22"/>
  <c r="F109" i="22"/>
  <c r="F106" i="22"/>
  <c r="F314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7" i="22"/>
  <c r="P215" i="22" l="1"/>
  <c r="P7" i="22"/>
  <c r="P111" i="22"/>
  <c r="O6" i="23" l="1"/>
  <c r="N7" i="23"/>
  <c r="O7" i="23"/>
  <c r="N8" i="23"/>
  <c r="O8" i="23"/>
  <c r="N9" i="23"/>
  <c r="O9" i="23"/>
  <c r="N10" i="23"/>
  <c r="O10" i="23"/>
  <c r="N11" i="23"/>
  <c r="O11" i="23"/>
  <c r="N12" i="23"/>
  <c r="O12" i="23"/>
  <c r="N13" i="23"/>
  <c r="O13" i="23"/>
  <c r="N14" i="23"/>
  <c r="O14" i="23"/>
  <c r="N15" i="23"/>
  <c r="O15" i="23"/>
  <c r="N16" i="23"/>
  <c r="O16" i="23"/>
  <c r="N17" i="23"/>
  <c r="O17" i="23"/>
  <c r="N18" i="23"/>
  <c r="O18" i="23"/>
  <c r="N19" i="23"/>
  <c r="O19" i="23"/>
  <c r="N20" i="23"/>
  <c r="O20" i="23"/>
  <c r="N21" i="23"/>
  <c r="O21" i="23"/>
  <c r="N22" i="23"/>
  <c r="O22" i="23"/>
  <c r="N23" i="23"/>
  <c r="O23" i="23"/>
  <c r="N24" i="23"/>
  <c r="O24" i="23"/>
  <c r="N25" i="23"/>
  <c r="O25" i="23"/>
  <c r="O30" i="23"/>
  <c r="N31" i="23"/>
  <c r="O31" i="23"/>
  <c r="N32" i="23"/>
  <c r="O32" i="23"/>
  <c r="N33" i="23"/>
  <c r="O33" i="23"/>
  <c r="N34" i="23"/>
  <c r="O34" i="23"/>
  <c r="N35" i="23"/>
  <c r="O35" i="23"/>
  <c r="N36" i="23"/>
  <c r="O36" i="23"/>
  <c r="N37" i="23"/>
  <c r="O37" i="23"/>
  <c r="N38" i="23"/>
  <c r="O38" i="23"/>
  <c r="N39" i="23"/>
  <c r="O39" i="23"/>
  <c r="N40" i="23"/>
  <c r="O40" i="23"/>
  <c r="N41" i="23"/>
  <c r="O41" i="23"/>
  <c r="N42" i="23"/>
  <c r="O42" i="23"/>
  <c r="N43" i="23"/>
  <c r="O43" i="23"/>
  <c r="N44" i="23"/>
  <c r="O44" i="23"/>
  <c r="N45" i="23"/>
  <c r="O45" i="23"/>
  <c r="N46" i="23"/>
  <c r="O46" i="23"/>
  <c r="N47" i="23"/>
  <c r="O47" i="23"/>
  <c r="N48" i="23"/>
  <c r="O48" i="23"/>
  <c r="N49" i="23"/>
  <c r="O49" i="23"/>
  <c r="O54" i="23"/>
  <c r="N55" i="23"/>
  <c r="O55" i="23"/>
  <c r="N56" i="23"/>
  <c r="O56" i="23"/>
  <c r="N57" i="23"/>
  <c r="O57" i="23"/>
  <c r="N58" i="23"/>
  <c r="O58" i="23"/>
  <c r="N59" i="23"/>
  <c r="O59" i="23"/>
  <c r="N60" i="23"/>
  <c r="O60" i="23"/>
  <c r="N61" i="23"/>
  <c r="O61" i="23"/>
  <c r="N62" i="23"/>
  <c r="O62" i="23"/>
  <c r="N63" i="23"/>
  <c r="O63" i="23"/>
  <c r="N64" i="23"/>
  <c r="O64" i="23"/>
  <c r="N65" i="23"/>
  <c r="O65" i="23"/>
  <c r="N66" i="23"/>
  <c r="O66" i="23"/>
  <c r="N67" i="23"/>
  <c r="O67" i="23"/>
  <c r="N68" i="23"/>
  <c r="O68" i="23"/>
  <c r="N69" i="23"/>
  <c r="O69" i="23"/>
  <c r="N70" i="23"/>
  <c r="O70" i="23"/>
  <c r="N71" i="23"/>
  <c r="O71" i="23"/>
  <c r="N72" i="23"/>
  <c r="O72" i="23"/>
  <c r="N73" i="23"/>
  <c r="O73" i="23"/>
  <c r="O78" i="23"/>
  <c r="N79" i="23"/>
  <c r="O79" i="23"/>
  <c r="N80" i="23"/>
  <c r="O80" i="23"/>
  <c r="N81" i="23"/>
  <c r="O81" i="23"/>
  <c r="N82" i="23"/>
  <c r="O82" i="23"/>
  <c r="N83" i="23"/>
  <c r="O83" i="23"/>
  <c r="N84" i="23"/>
  <c r="O84" i="23"/>
  <c r="N85" i="23"/>
  <c r="O85" i="23"/>
  <c r="N86" i="23"/>
  <c r="O86" i="23"/>
  <c r="N87" i="23"/>
  <c r="O87" i="23"/>
  <c r="N88" i="23"/>
  <c r="O88" i="23"/>
  <c r="N89" i="23"/>
  <c r="O89" i="23"/>
  <c r="N90" i="23"/>
  <c r="O90" i="23"/>
  <c r="N91" i="23"/>
  <c r="O91" i="23"/>
  <c r="N92" i="23"/>
  <c r="O92" i="23"/>
  <c r="N93" i="23"/>
  <c r="O93" i="23"/>
  <c r="N94" i="23"/>
  <c r="O94" i="23"/>
  <c r="N95" i="23"/>
  <c r="O95" i="23"/>
  <c r="N96" i="23"/>
  <c r="O96" i="23"/>
  <c r="N97" i="23"/>
  <c r="O97" i="23"/>
  <c r="O102" i="23"/>
  <c r="N103" i="23"/>
  <c r="O103" i="23"/>
  <c r="N104" i="23"/>
  <c r="O104" i="23"/>
  <c r="N105" i="23"/>
  <c r="O105" i="23"/>
  <c r="N106" i="23"/>
  <c r="O106" i="23"/>
  <c r="N107" i="23"/>
  <c r="O107" i="23"/>
  <c r="N108" i="23"/>
  <c r="O108" i="23"/>
  <c r="N109" i="23"/>
  <c r="O109" i="23"/>
  <c r="N110" i="23"/>
  <c r="O110" i="23"/>
  <c r="N111" i="23"/>
  <c r="O111" i="23"/>
  <c r="N112" i="23"/>
  <c r="O112" i="23"/>
  <c r="N113" i="23"/>
  <c r="O113" i="23"/>
  <c r="N114" i="23"/>
  <c r="O114" i="23"/>
  <c r="N115" i="23"/>
  <c r="O115" i="23"/>
  <c r="N116" i="23"/>
  <c r="O116" i="23"/>
  <c r="N117" i="23"/>
  <c r="O117" i="23"/>
  <c r="N118" i="23"/>
  <c r="O118" i="23"/>
  <c r="N119" i="23"/>
  <c r="O119" i="23"/>
  <c r="N120" i="23"/>
  <c r="O120" i="23"/>
  <c r="N121" i="23"/>
  <c r="O121" i="23"/>
  <c r="O126" i="23"/>
  <c r="N127" i="23"/>
  <c r="O127" i="23"/>
  <c r="N128" i="23"/>
  <c r="O128" i="23"/>
  <c r="N129" i="23"/>
  <c r="O129" i="23"/>
  <c r="N130" i="23"/>
  <c r="O130" i="23"/>
  <c r="N131" i="23"/>
  <c r="O131" i="23"/>
  <c r="N132" i="23"/>
  <c r="O132" i="23"/>
  <c r="N133" i="23"/>
  <c r="O133" i="23"/>
  <c r="N134" i="23"/>
  <c r="O134" i="23"/>
  <c r="N135" i="23"/>
  <c r="O135" i="23"/>
  <c r="N136" i="23"/>
  <c r="O136" i="23"/>
  <c r="N137" i="23"/>
  <c r="O137" i="23"/>
  <c r="N138" i="23"/>
  <c r="O138" i="23"/>
  <c r="N139" i="23"/>
  <c r="O139" i="23"/>
  <c r="N140" i="23"/>
  <c r="O140" i="23"/>
  <c r="N141" i="23"/>
  <c r="O141" i="23"/>
  <c r="N142" i="23"/>
  <c r="O142" i="23"/>
  <c r="N143" i="23"/>
  <c r="O143" i="23"/>
  <c r="N144" i="23"/>
  <c r="O144" i="23"/>
  <c r="N145" i="23"/>
  <c r="O145" i="23"/>
  <c r="O150" i="23"/>
  <c r="N151" i="23"/>
  <c r="O151" i="23"/>
  <c r="N152" i="23"/>
  <c r="O152" i="23"/>
  <c r="N153" i="23"/>
  <c r="O153" i="23"/>
  <c r="N154" i="23"/>
  <c r="O154" i="23"/>
  <c r="N155" i="23"/>
  <c r="O155" i="23"/>
  <c r="N156" i="23"/>
  <c r="O156" i="23"/>
  <c r="N157" i="23"/>
  <c r="O157" i="23"/>
  <c r="N158" i="23"/>
  <c r="O158" i="23"/>
  <c r="N159" i="23"/>
  <c r="O159" i="23"/>
  <c r="N160" i="23"/>
  <c r="O160" i="23"/>
  <c r="N161" i="23"/>
  <c r="O161" i="23"/>
  <c r="N162" i="23"/>
  <c r="O162" i="23"/>
  <c r="N163" i="23"/>
  <c r="O163" i="23"/>
  <c r="N164" i="23"/>
  <c r="O164" i="23"/>
  <c r="N165" i="23"/>
  <c r="O165" i="23"/>
  <c r="N166" i="23"/>
  <c r="O166" i="23"/>
  <c r="N167" i="23"/>
  <c r="O167" i="23"/>
  <c r="N168" i="23"/>
  <c r="O168" i="23"/>
  <c r="N169" i="23"/>
  <c r="O169" i="23"/>
  <c r="O174" i="23"/>
  <c r="N175" i="23"/>
  <c r="O175" i="23"/>
  <c r="N176" i="23"/>
  <c r="O176" i="23"/>
  <c r="N177" i="23"/>
  <c r="O177" i="23"/>
  <c r="N178" i="23"/>
  <c r="O178" i="23"/>
  <c r="N179" i="23"/>
  <c r="O179" i="23"/>
  <c r="N180" i="23"/>
  <c r="O180" i="23"/>
  <c r="N181" i="23"/>
  <c r="O181" i="23"/>
  <c r="N182" i="23"/>
  <c r="O182" i="23"/>
  <c r="N183" i="23"/>
  <c r="O183" i="23"/>
  <c r="N184" i="23"/>
  <c r="O184" i="23"/>
  <c r="N185" i="23"/>
  <c r="O185" i="23"/>
  <c r="N186" i="23"/>
  <c r="O186" i="23"/>
  <c r="N187" i="23"/>
  <c r="O187" i="23"/>
  <c r="N188" i="23"/>
  <c r="O188" i="23"/>
  <c r="N189" i="23"/>
  <c r="O189" i="23"/>
  <c r="N190" i="23"/>
  <c r="O190" i="23"/>
  <c r="N191" i="23"/>
  <c r="O191" i="23"/>
  <c r="N192" i="23"/>
  <c r="O192" i="23"/>
  <c r="N193" i="23"/>
  <c r="O193" i="23"/>
  <c r="O198" i="23"/>
  <c r="N199" i="23"/>
  <c r="O199" i="23"/>
  <c r="N200" i="23"/>
  <c r="O200" i="23"/>
  <c r="N201" i="23"/>
  <c r="O201" i="23"/>
  <c r="N202" i="23"/>
  <c r="O202" i="23"/>
  <c r="N203" i="23"/>
  <c r="O203" i="23"/>
  <c r="N204" i="23"/>
  <c r="O204" i="23"/>
  <c r="N205" i="23"/>
  <c r="O205" i="23"/>
  <c r="N206" i="23"/>
  <c r="O206" i="23"/>
  <c r="N207" i="23"/>
  <c r="O207" i="23"/>
  <c r="N208" i="23"/>
  <c r="O208" i="23"/>
  <c r="N209" i="23"/>
  <c r="O209" i="23"/>
  <c r="N210" i="23"/>
  <c r="O210" i="23"/>
  <c r="N211" i="23"/>
  <c r="O211" i="23"/>
  <c r="N212" i="23"/>
  <c r="O212" i="23"/>
  <c r="N213" i="23"/>
  <c r="O213" i="23"/>
  <c r="N214" i="23"/>
  <c r="O214" i="23"/>
  <c r="N215" i="23"/>
  <c r="O215" i="23"/>
  <c r="N216" i="23"/>
  <c r="O216" i="23"/>
  <c r="N217" i="23"/>
  <c r="O217" i="23"/>
  <c r="O222" i="23"/>
  <c r="N223" i="23"/>
  <c r="O223" i="23"/>
  <c r="N224" i="23"/>
  <c r="O224" i="23"/>
  <c r="N225" i="23"/>
  <c r="O225" i="23"/>
  <c r="N226" i="23"/>
  <c r="O226" i="23"/>
  <c r="N227" i="23"/>
  <c r="O227" i="23"/>
  <c r="N228" i="23"/>
  <c r="O228" i="23"/>
  <c r="N229" i="23"/>
  <c r="O229" i="23"/>
  <c r="N230" i="23"/>
  <c r="O230" i="23"/>
  <c r="N231" i="23"/>
  <c r="O231" i="23"/>
  <c r="N232" i="23"/>
  <c r="O232" i="23"/>
  <c r="N233" i="23"/>
  <c r="O233" i="23"/>
  <c r="N234" i="23"/>
  <c r="O234" i="23"/>
  <c r="N235" i="23"/>
  <c r="O235" i="23"/>
  <c r="N236" i="23"/>
  <c r="O236" i="23"/>
  <c r="N237" i="23"/>
  <c r="O237" i="23"/>
  <c r="N238" i="23"/>
  <c r="O238" i="23"/>
  <c r="N239" i="23"/>
  <c r="O239" i="23"/>
  <c r="N240" i="23"/>
  <c r="O240" i="23"/>
  <c r="N241" i="23"/>
  <c r="O241" i="23"/>
  <c r="O246" i="23"/>
  <c r="N247" i="23"/>
  <c r="O247" i="23"/>
  <c r="N248" i="23"/>
  <c r="O248" i="23"/>
  <c r="N249" i="23"/>
  <c r="O249" i="23"/>
  <c r="N250" i="23"/>
  <c r="O250" i="23"/>
  <c r="N251" i="23"/>
  <c r="O251" i="23"/>
  <c r="N252" i="23"/>
  <c r="O252" i="23"/>
  <c r="N253" i="23"/>
  <c r="O253" i="23"/>
  <c r="N254" i="23"/>
  <c r="O254" i="23"/>
  <c r="N255" i="23"/>
  <c r="O255" i="23"/>
  <c r="N256" i="23"/>
  <c r="O256" i="23"/>
  <c r="N257" i="23"/>
  <c r="O257" i="23"/>
  <c r="N258" i="23"/>
  <c r="O258" i="23"/>
  <c r="N259" i="23"/>
  <c r="O259" i="23"/>
  <c r="N260" i="23"/>
  <c r="O260" i="23"/>
  <c r="N261" i="23"/>
  <c r="O261" i="23"/>
  <c r="N262" i="23"/>
  <c r="O262" i="23"/>
  <c r="N263" i="23"/>
  <c r="O263" i="23"/>
  <c r="N264" i="23"/>
  <c r="O264" i="23"/>
  <c r="N265" i="23"/>
  <c r="O265" i="23"/>
  <c r="O270" i="23"/>
  <c r="N271" i="23"/>
  <c r="O271" i="23"/>
  <c r="N272" i="23"/>
  <c r="O272" i="23"/>
  <c r="N273" i="23"/>
  <c r="O273" i="23"/>
  <c r="N274" i="23"/>
  <c r="O274" i="23"/>
  <c r="N275" i="23"/>
  <c r="O275" i="23"/>
  <c r="N276" i="23"/>
  <c r="O276" i="23"/>
  <c r="N277" i="23"/>
  <c r="O277" i="23"/>
  <c r="N278" i="23"/>
  <c r="O278" i="23"/>
  <c r="N279" i="23"/>
  <c r="O279" i="23"/>
  <c r="N280" i="23"/>
  <c r="O280" i="23"/>
  <c r="N281" i="23"/>
  <c r="O281" i="23"/>
  <c r="N282" i="23"/>
  <c r="O282" i="23"/>
  <c r="N283" i="23"/>
  <c r="O283" i="23"/>
  <c r="N284" i="23"/>
  <c r="O284" i="23"/>
  <c r="N285" i="23"/>
  <c r="O285" i="23"/>
  <c r="N286" i="23"/>
  <c r="O286" i="23"/>
  <c r="N287" i="23"/>
  <c r="O287" i="23"/>
  <c r="N288" i="23"/>
  <c r="O288" i="23"/>
  <c r="N289" i="23"/>
  <c r="O289" i="23"/>
  <c r="O294" i="23"/>
  <c r="N295" i="23"/>
  <c r="O295" i="23"/>
  <c r="N296" i="23"/>
  <c r="O296" i="23"/>
  <c r="N297" i="23"/>
  <c r="O297" i="23"/>
  <c r="N298" i="23"/>
  <c r="O298" i="23"/>
  <c r="N299" i="23"/>
  <c r="O299" i="23"/>
  <c r="N300" i="23"/>
  <c r="O300" i="23"/>
  <c r="N301" i="23"/>
  <c r="O301" i="23"/>
  <c r="N302" i="23"/>
  <c r="O302" i="23"/>
  <c r="N303" i="23"/>
  <c r="O303" i="23"/>
  <c r="N304" i="23"/>
  <c r="O304" i="23"/>
  <c r="N305" i="23"/>
  <c r="O305" i="23"/>
  <c r="N306" i="23"/>
  <c r="O306" i="23"/>
  <c r="N307" i="23"/>
  <c r="O307" i="23"/>
  <c r="N308" i="23"/>
  <c r="O308" i="23"/>
  <c r="N309" i="23"/>
  <c r="O309" i="23"/>
  <c r="N310" i="23"/>
  <c r="O310" i="23"/>
  <c r="N311" i="23"/>
  <c r="O311" i="23"/>
  <c r="N312" i="23"/>
  <c r="O312" i="23"/>
  <c r="N313" i="23"/>
  <c r="O313" i="23"/>
  <c r="O318" i="23"/>
  <c r="N319" i="23"/>
  <c r="O319" i="23"/>
  <c r="N320" i="23"/>
  <c r="O320" i="23"/>
  <c r="N321" i="23"/>
  <c r="O321" i="23"/>
  <c r="N322" i="23"/>
  <c r="O322" i="23"/>
  <c r="N323" i="23"/>
  <c r="O323" i="23"/>
  <c r="N324" i="23"/>
  <c r="O324" i="23"/>
  <c r="N325" i="23"/>
  <c r="O325" i="23"/>
  <c r="N326" i="23"/>
  <c r="O326" i="23"/>
  <c r="N327" i="23"/>
  <c r="O327" i="23"/>
  <c r="N328" i="23"/>
  <c r="O328" i="23"/>
  <c r="N329" i="23"/>
  <c r="O329" i="23"/>
  <c r="N330" i="23"/>
  <c r="O330" i="23"/>
  <c r="N331" i="23"/>
  <c r="O331" i="23"/>
  <c r="N332" i="23"/>
  <c r="O332" i="23"/>
  <c r="N333" i="23"/>
  <c r="O333" i="23"/>
  <c r="N334" i="23"/>
  <c r="O334" i="23"/>
  <c r="N335" i="23"/>
  <c r="O335" i="23"/>
  <c r="N336" i="23"/>
  <c r="O336" i="23"/>
  <c r="N337" i="23"/>
  <c r="O337" i="23"/>
  <c r="O342" i="23"/>
  <c r="N343" i="23"/>
  <c r="O343" i="23"/>
  <c r="N344" i="23"/>
  <c r="O344" i="23"/>
  <c r="N345" i="23"/>
  <c r="O345" i="23"/>
  <c r="N346" i="23"/>
  <c r="O346" i="23"/>
  <c r="N347" i="23"/>
  <c r="O347" i="23"/>
  <c r="N348" i="23"/>
  <c r="O348" i="23"/>
  <c r="N349" i="23"/>
  <c r="O349" i="23"/>
  <c r="N350" i="23"/>
  <c r="O350" i="23"/>
  <c r="N351" i="23"/>
  <c r="O351" i="23"/>
  <c r="N352" i="23"/>
  <c r="O352" i="23"/>
  <c r="N353" i="23"/>
  <c r="O353" i="23"/>
  <c r="N354" i="23"/>
  <c r="O354" i="23"/>
  <c r="N355" i="23"/>
  <c r="O355" i="23"/>
  <c r="N356" i="23"/>
  <c r="O356" i="23"/>
  <c r="N357" i="23"/>
  <c r="O357" i="23"/>
  <c r="N358" i="23"/>
  <c r="O358" i="23"/>
  <c r="N359" i="23"/>
  <c r="O359" i="23"/>
  <c r="N360" i="23"/>
  <c r="O360" i="23"/>
  <c r="N361" i="23"/>
  <c r="O361" i="23"/>
  <c r="O366" i="23"/>
  <c r="N367" i="23"/>
  <c r="O367" i="23"/>
  <c r="N368" i="23"/>
  <c r="O368" i="23"/>
  <c r="N369" i="23"/>
  <c r="O369" i="23"/>
  <c r="N370" i="23"/>
  <c r="O370" i="23"/>
  <c r="N371" i="23"/>
  <c r="O371" i="23"/>
  <c r="N372" i="23"/>
  <c r="O372" i="23"/>
  <c r="N373" i="23"/>
  <c r="O373" i="23"/>
  <c r="N374" i="23"/>
  <c r="O374" i="23"/>
  <c r="N375" i="23"/>
  <c r="O375" i="23"/>
  <c r="N376" i="23"/>
  <c r="O376" i="23"/>
  <c r="N377" i="23"/>
  <c r="O377" i="23"/>
  <c r="N378" i="23"/>
  <c r="O378" i="23"/>
  <c r="N379" i="23"/>
  <c r="O379" i="23"/>
  <c r="N380" i="23"/>
  <c r="O380" i="23"/>
  <c r="N381" i="23"/>
  <c r="O381" i="23"/>
  <c r="N382" i="23"/>
  <c r="O382" i="23"/>
  <c r="N383" i="23"/>
  <c r="O383" i="23"/>
  <c r="N384" i="23"/>
  <c r="O384" i="23"/>
  <c r="N385" i="23"/>
  <c r="O385" i="23"/>
  <c r="O390" i="23"/>
  <c r="N391" i="23"/>
  <c r="O391" i="23"/>
  <c r="N392" i="23"/>
  <c r="O392" i="23"/>
  <c r="N393" i="23"/>
  <c r="O393" i="23"/>
  <c r="N394" i="23"/>
  <c r="O394" i="23"/>
  <c r="N395" i="23"/>
  <c r="O395" i="23"/>
  <c r="N396" i="23"/>
  <c r="O396" i="23"/>
  <c r="N397" i="23"/>
  <c r="O397" i="23"/>
  <c r="N398" i="23"/>
  <c r="O398" i="23"/>
  <c r="N399" i="23"/>
  <c r="O399" i="23"/>
  <c r="N400" i="23"/>
  <c r="O400" i="23"/>
  <c r="N401" i="23"/>
  <c r="O401" i="23"/>
  <c r="N402" i="23"/>
  <c r="O402" i="23"/>
  <c r="N403" i="23"/>
  <c r="O403" i="23"/>
  <c r="N404" i="23"/>
  <c r="O404" i="23"/>
  <c r="N405" i="23"/>
  <c r="O405" i="23"/>
  <c r="N406" i="23"/>
  <c r="O406" i="23"/>
  <c r="N407" i="23"/>
  <c r="O407" i="23"/>
  <c r="N408" i="23"/>
  <c r="O408" i="23"/>
  <c r="N409" i="23"/>
  <c r="O409" i="23"/>
  <c r="O414" i="23"/>
  <c r="N415" i="23"/>
  <c r="O415" i="23"/>
  <c r="N416" i="23"/>
  <c r="O416" i="23"/>
  <c r="N417" i="23"/>
  <c r="O417" i="23"/>
  <c r="N418" i="23"/>
  <c r="O418" i="23"/>
  <c r="N419" i="23"/>
  <c r="O419" i="23"/>
  <c r="N420" i="23"/>
  <c r="O420" i="23"/>
  <c r="N421" i="23"/>
  <c r="O421" i="23"/>
  <c r="N422" i="23"/>
  <c r="O422" i="23"/>
  <c r="N423" i="23"/>
  <c r="O423" i="23"/>
  <c r="N424" i="23"/>
  <c r="O424" i="23"/>
  <c r="N425" i="23"/>
  <c r="O425" i="23"/>
  <c r="N426" i="23"/>
  <c r="O426" i="23"/>
  <c r="N427" i="23"/>
  <c r="O427" i="23"/>
  <c r="N428" i="23"/>
  <c r="O428" i="23"/>
  <c r="N429" i="23"/>
  <c r="O429" i="23"/>
  <c r="N430" i="23"/>
  <c r="O430" i="23"/>
  <c r="N431" i="23"/>
  <c r="O431" i="23"/>
  <c r="N432" i="23"/>
  <c r="O432" i="23"/>
  <c r="N433" i="23"/>
  <c r="O433" i="23"/>
  <c r="O438" i="23"/>
  <c r="N439" i="23"/>
  <c r="O439" i="23"/>
  <c r="N440" i="23"/>
  <c r="O440" i="23"/>
  <c r="N441" i="23"/>
  <c r="O441" i="23"/>
  <c r="N442" i="23"/>
  <c r="O442" i="23"/>
  <c r="N443" i="23"/>
  <c r="O443" i="23"/>
  <c r="N444" i="23"/>
  <c r="O444" i="23"/>
  <c r="N445" i="23"/>
  <c r="O445" i="23"/>
  <c r="N446" i="23"/>
  <c r="O446" i="23"/>
  <c r="N447" i="23"/>
  <c r="O447" i="23"/>
  <c r="N448" i="23"/>
  <c r="O448" i="23"/>
  <c r="N449" i="23"/>
  <c r="O449" i="23"/>
  <c r="N450" i="23"/>
  <c r="O450" i="23"/>
  <c r="N451" i="23"/>
  <c r="O451" i="23"/>
  <c r="N452" i="23"/>
  <c r="O452" i="23"/>
  <c r="N453" i="23"/>
  <c r="O453" i="23"/>
  <c r="N454" i="23"/>
  <c r="O454" i="23"/>
  <c r="N455" i="23"/>
  <c r="O455" i="23"/>
  <c r="N456" i="23"/>
  <c r="O456" i="23"/>
  <c r="N457" i="23"/>
  <c r="O457" i="23"/>
  <c r="O462" i="23"/>
  <c r="N463" i="23"/>
  <c r="O463" i="23"/>
  <c r="N464" i="23"/>
  <c r="O464" i="23"/>
  <c r="N465" i="23"/>
  <c r="O465" i="23"/>
  <c r="N466" i="23"/>
  <c r="O466" i="23"/>
  <c r="N467" i="23"/>
  <c r="O467" i="23"/>
  <c r="N468" i="23"/>
  <c r="O468" i="23"/>
  <c r="N469" i="23"/>
  <c r="O469" i="23"/>
  <c r="N470" i="23"/>
  <c r="O470" i="23"/>
  <c r="N471" i="23"/>
  <c r="O471" i="23"/>
  <c r="N472" i="23"/>
  <c r="O472" i="23"/>
  <c r="N473" i="23"/>
  <c r="O473" i="23"/>
  <c r="N474" i="23"/>
  <c r="O474" i="23"/>
  <c r="N475" i="23"/>
  <c r="O475" i="23"/>
  <c r="N476" i="23"/>
  <c r="O476" i="23"/>
  <c r="N477" i="23"/>
  <c r="O477" i="23"/>
  <c r="N478" i="23"/>
  <c r="O478" i="23"/>
  <c r="N479" i="23"/>
  <c r="O479" i="23"/>
  <c r="N480" i="23"/>
  <c r="O480" i="23"/>
  <c r="N481" i="23"/>
  <c r="O481" i="23"/>
  <c r="O486" i="23"/>
  <c r="N487" i="23"/>
  <c r="O487" i="23"/>
  <c r="N488" i="23"/>
  <c r="O488" i="23"/>
  <c r="N489" i="23"/>
  <c r="O489" i="23"/>
  <c r="N490" i="23"/>
  <c r="O490" i="23"/>
  <c r="N491" i="23"/>
  <c r="O491" i="23"/>
  <c r="N492" i="23"/>
  <c r="O492" i="23"/>
  <c r="N493" i="23"/>
  <c r="O493" i="23"/>
  <c r="N494" i="23"/>
  <c r="O494" i="23"/>
  <c r="N495" i="23"/>
  <c r="O495" i="23"/>
  <c r="N496" i="23"/>
  <c r="O496" i="23"/>
  <c r="N497" i="23"/>
  <c r="O497" i="23"/>
  <c r="N498" i="23"/>
  <c r="O498" i="23"/>
  <c r="N499" i="23"/>
  <c r="O499" i="23"/>
  <c r="N500" i="23"/>
  <c r="O500" i="23"/>
  <c r="N501" i="23"/>
  <c r="O501" i="23"/>
  <c r="N502" i="23"/>
  <c r="O502" i="23"/>
  <c r="N503" i="23"/>
  <c r="O503" i="23"/>
  <c r="N504" i="23"/>
  <c r="O504" i="23"/>
  <c r="N505" i="23"/>
  <c r="O505" i="23"/>
  <c r="O510" i="23"/>
  <c r="N511" i="23"/>
  <c r="O511" i="23"/>
  <c r="N512" i="23"/>
  <c r="O512" i="23"/>
  <c r="N513" i="23"/>
  <c r="O513" i="23"/>
  <c r="N514" i="23"/>
  <c r="O514" i="23"/>
  <c r="N515" i="23"/>
  <c r="O515" i="23"/>
  <c r="N516" i="23"/>
  <c r="O516" i="23"/>
  <c r="N517" i="23"/>
  <c r="O517" i="23"/>
  <c r="N518" i="23"/>
  <c r="O518" i="23"/>
  <c r="N519" i="23"/>
  <c r="O519" i="23"/>
  <c r="N520" i="23"/>
  <c r="O520" i="23"/>
  <c r="N521" i="23"/>
  <c r="O521" i="23"/>
  <c r="N522" i="23"/>
  <c r="O522" i="23"/>
  <c r="N523" i="23"/>
  <c r="O523" i="23"/>
  <c r="N524" i="23"/>
  <c r="O524" i="23"/>
  <c r="N525" i="23"/>
  <c r="O525" i="23"/>
  <c r="N526" i="23"/>
  <c r="O526" i="23"/>
  <c r="N527" i="23"/>
  <c r="O527" i="23"/>
  <c r="N528" i="23"/>
  <c r="O528" i="23"/>
  <c r="N529" i="23"/>
  <c r="O529" i="23"/>
  <c r="O534" i="23"/>
  <c r="N535" i="23"/>
  <c r="O535" i="23"/>
  <c r="N536" i="23"/>
  <c r="O536" i="23"/>
  <c r="N537" i="23"/>
  <c r="O537" i="23"/>
  <c r="N538" i="23"/>
  <c r="O538" i="23"/>
  <c r="N539" i="23"/>
  <c r="O539" i="23"/>
  <c r="N540" i="23"/>
  <c r="O540" i="23"/>
  <c r="N541" i="23"/>
  <c r="O541" i="23"/>
  <c r="N542" i="23"/>
  <c r="O542" i="23"/>
  <c r="N543" i="23"/>
  <c r="O543" i="23"/>
  <c r="N544" i="23"/>
  <c r="O544" i="23"/>
  <c r="N545" i="23"/>
  <c r="O545" i="23"/>
  <c r="N546" i="23"/>
  <c r="O546" i="23"/>
  <c r="N547" i="23"/>
  <c r="O547" i="23"/>
  <c r="N548" i="23"/>
  <c r="O548" i="23"/>
  <c r="N549" i="23"/>
  <c r="O549" i="23"/>
  <c r="N550" i="23"/>
  <c r="O550" i="23"/>
  <c r="N551" i="23"/>
  <c r="O551" i="23"/>
  <c r="N552" i="23"/>
  <c r="O552" i="23"/>
  <c r="N553" i="23"/>
  <c r="O553" i="23"/>
  <c r="O558" i="23"/>
  <c r="N559" i="23"/>
  <c r="O559" i="23"/>
  <c r="N560" i="23"/>
  <c r="O560" i="23"/>
  <c r="N561" i="23"/>
  <c r="O561" i="23"/>
  <c r="N562" i="23"/>
  <c r="O562" i="23"/>
  <c r="N563" i="23"/>
  <c r="O563" i="23"/>
  <c r="N564" i="23"/>
  <c r="O564" i="23"/>
  <c r="N565" i="23"/>
  <c r="O565" i="23"/>
  <c r="N566" i="23"/>
  <c r="O566" i="23"/>
  <c r="N567" i="23"/>
  <c r="O567" i="23"/>
  <c r="N568" i="23"/>
  <c r="O568" i="23"/>
  <c r="N569" i="23"/>
  <c r="O569" i="23"/>
  <c r="N570" i="23"/>
  <c r="O570" i="23"/>
  <c r="N571" i="23"/>
  <c r="O571" i="23"/>
  <c r="N572" i="23"/>
  <c r="O572" i="23"/>
  <c r="N573" i="23"/>
  <c r="O573" i="23"/>
  <c r="N574" i="23"/>
  <c r="O574" i="23"/>
  <c r="N575" i="23"/>
  <c r="O575" i="23"/>
  <c r="N576" i="23"/>
  <c r="O576" i="23"/>
  <c r="N577" i="23"/>
  <c r="O577" i="23"/>
  <c r="P439" i="23" l="1"/>
  <c r="P247" i="23"/>
  <c r="P55" i="23"/>
  <c r="P463" i="23"/>
  <c r="P271" i="23"/>
  <c r="P79" i="23"/>
  <c r="P487" i="23"/>
  <c r="P295" i="23"/>
  <c r="P103" i="23"/>
  <c r="P511" i="23"/>
  <c r="P319" i="23"/>
  <c r="P127" i="23"/>
  <c r="P535" i="23"/>
  <c r="P343" i="23"/>
  <c r="P151" i="23"/>
  <c r="P559" i="23"/>
  <c r="P367" i="23"/>
  <c r="P175" i="23"/>
  <c r="P391" i="23"/>
  <c r="P199" i="23"/>
  <c r="P7" i="23"/>
  <c r="P415" i="23"/>
  <c r="P223" i="23"/>
  <c r="P31" i="23"/>
  <c r="AA3" i="26"/>
  <c r="U3" i="26"/>
  <c r="V3" i="26"/>
  <c r="W3" i="26"/>
  <c r="X3" i="26"/>
  <c r="Y3" i="26"/>
  <c r="Z3" i="26"/>
  <c r="J3" i="26"/>
  <c r="AE55" i="25"/>
  <c r="AE54" i="25"/>
  <c r="AE53" i="25"/>
  <c r="AE52" i="25"/>
  <c r="AE51" i="25"/>
  <c r="AE50" i="25"/>
  <c r="AE49" i="25"/>
  <c r="AE48" i="25"/>
  <c r="AE47" i="25"/>
  <c r="AE46" i="25"/>
  <c r="AE45" i="25"/>
  <c r="AE44" i="25"/>
  <c r="AE43" i="25"/>
  <c r="AE42" i="25"/>
  <c r="AE41" i="25"/>
  <c r="AE40" i="25"/>
  <c r="AE39" i="25"/>
  <c r="AE38" i="25"/>
  <c r="AE37" i="25"/>
  <c r="AE36" i="25"/>
  <c r="AE35" i="25"/>
  <c r="AE34" i="25"/>
  <c r="AE33" i="25"/>
  <c r="AE32" i="25"/>
  <c r="AE31" i="25"/>
  <c r="AE30" i="25"/>
  <c r="AE29" i="25"/>
  <c r="AE28" i="25"/>
  <c r="AE27" i="25"/>
  <c r="AE26" i="25"/>
  <c r="AE25" i="25"/>
  <c r="AE24" i="25"/>
  <c r="AE23" i="25"/>
  <c r="AE22" i="25"/>
  <c r="AE21" i="25"/>
  <c r="AE20" i="25"/>
  <c r="AE19" i="25"/>
  <c r="AE18" i="25"/>
  <c r="AE17" i="25"/>
  <c r="AE16" i="25"/>
  <c r="AE15" i="25"/>
  <c r="AE14" i="25"/>
  <c r="AE13" i="25"/>
  <c r="AE12" i="25"/>
  <c r="AE11" i="25"/>
  <c r="AE10" i="25"/>
  <c r="AE9" i="25"/>
  <c r="AE8" i="25"/>
  <c r="AE7" i="25"/>
  <c r="AE6" i="25"/>
  <c r="AE5" i="25"/>
  <c r="AE3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" i="25"/>
  <c r="L3" i="25"/>
  <c r="AZ103" i="7"/>
  <c r="AY103" i="7"/>
  <c r="AX103" i="7"/>
  <c r="AZ102" i="7"/>
  <c r="AY102" i="7"/>
  <c r="AX102" i="7"/>
  <c r="AZ101" i="7"/>
  <c r="AY101" i="7"/>
  <c r="AX101" i="7"/>
  <c r="AZ100" i="7"/>
  <c r="AY100" i="7"/>
  <c r="AX100" i="7"/>
  <c r="AZ99" i="7"/>
  <c r="AY99" i="7"/>
  <c r="AX99" i="7"/>
  <c r="AZ98" i="7"/>
  <c r="AY98" i="7"/>
  <c r="AX98" i="7"/>
  <c r="AZ97" i="7"/>
  <c r="AY97" i="7"/>
  <c r="AX97" i="7"/>
  <c r="AZ96" i="7"/>
  <c r="AY96" i="7"/>
  <c r="AX96" i="7"/>
  <c r="AZ95" i="7"/>
  <c r="AY95" i="7"/>
  <c r="AX95" i="7"/>
  <c r="AZ94" i="7"/>
  <c r="AY94" i="7"/>
  <c r="AX94" i="7"/>
  <c r="AZ93" i="7"/>
  <c r="AY93" i="7"/>
  <c r="AX93" i="7"/>
  <c r="AZ92" i="7"/>
  <c r="AY92" i="7"/>
  <c r="AX92" i="7"/>
  <c r="AZ91" i="7"/>
  <c r="AY91" i="7"/>
  <c r="AX91" i="7"/>
  <c r="AZ90" i="7"/>
  <c r="AY90" i="7"/>
  <c r="AX90" i="7"/>
  <c r="AZ89" i="7"/>
  <c r="AY89" i="7"/>
  <c r="AX89" i="7"/>
  <c r="AZ88" i="7"/>
  <c r="AY88" i="7"/>
  <c r="AX88" i="7"/>
  <c r="AZ87" i="7"/>
  <c r="AY87" i="7"/>
  <c r="AX87" i="7"/>
  <c r="AZ86" i="7"/>
  <c r="AY86" i="7"/>
  <c r="AX86" i="7"/>
  <c r="AZ85" i="7"/>
  <c r="AY85" i="7"/>
  <c r="AX85" i="7"/>
  <c r="AZ84" i="7"/>
  <c r="AY84" i="7"/>
  <c r="AX84" i="7"/>
  <c r="AZ83" i="7"/>
  <c r="AY83" i="7"/>
  <c r="AX83" i="7"/>
  <c r="AZ82" i="7"/>
  <c r="AY82" i="7"/>
  <c r="AX82" i="7"/>
  <c r="AZ81" i="7"/>
  <c r="AY81" i="7"/>
  <c r="AX81" i="7"/>
  <c r="AZ80" i="7"/>
  <c r="AY80" i="7"/>
  <c r="AX80" i="7"/>
  <c r="AZ79" i="7"/>
  <c r="AY79" i="7"/>
  <c r="AX79" i="7"/>
  <c r="AZ78" i="7"/>
  <c r="AY78" i="7"/>
  <c r="AX78" i="7"/>
  <c r="AZ77" i="7"/>
  <c r="AY77" i="7"/>
  <c r="AX77" i="7"/>
  <c r="AZ76" i="7"/>
  <c r="AY76" i="7"/>
  <c r="AX76" i="7"/>
  <c r="AZ75" i="7"/>
  <c r="AY75" i="7"/>
  <c r="AX75" i="7"/>
  <c r="AZ74" i="7"/>
  <c r="AY74" i="7"/>
  <c r="AX74" i="7"/>
  <c r="AZ73" i="7"/>
  <c r="AY73" i="7"/>
  <c r="AX73" i="7"/>
  <c r="AZ72" i="7"/>
  <c r="AY72" i="7"/>
  <c r="AX72" i="7"/>
  <c r="AZ71" i="7"/>
  <c r="AY71" i="7"/>
  <c r="AX71" i="7"/>
  <c r="AZ70" i="7"/>
  <c r="AY70" i="7"/>
  <c r="AX70" i="7"/>
  <c r="AZ69" i="7"/>
  <c r="AY69" i="7"/>
  <c r="AX69" i="7"/>
  <c r="AZ68" i="7"/>
  <c r="AY68" i="7"/>
  <c r="AX68" i="7"/>
  <c r="AZ67" i="7"/>
  <c r="AY67" i="7"/>
  <c r="AX67" i="7"/>
  <c r="AZ66" i="7"/>
  <c r="AY66" i="7"/>
  <c r="AX66" i="7"/>
  <c r="AZ65" i="7"/>
  <c r="AY65" i="7"/>
  <c r="AX65" i="7"/>
  <c r="AZ64" i="7"/>
  <c r="AY64" i="7"/>
  <c r="AX64" i="7"/>
  <c r="AZ63" i="7"/>
  <c r="AY63" i="7"/>
  <c r="AX63" i="7"/>
  <c r="AZ62" i="7"/>
  <c r="AY62" i="7"/>
  <c r="AX62" i="7"/>
  <c r="AZ61" i="7"/>
  <c r="AY61" i="7"/>
  <c r="AX61" i="7"/>
  <c r="AZ60" i="7"/>
  <c r="AY60" i="7"/>
  <c r="AX60" i="7"/>
  <c r="AZ59" i="7"/>
  <c r="AY59" i="7"/>
  <c r="AX59" i="7"/>
  <c r="AZ58" i="7"/>
  <c r="AY58" i="7"/>
  <c r="AX58" i="7"/>
  <c r="AZ57" i="7"/>
  <c r="AY57" i="7"/>
  <c r="AX57" i="7"/>
  <c r="AZ56" i="7"/>
  <c r="AY56" i="7"/>
  <c r="AX56" i="7"/>
  <c r="AZ55" i="7"/>
  <c r="AY55" i="7"/>
  <c r="AX55" i="7"/>
  <c r="AZ54" i="7"/>
  <c r="AY54" i="7"/>
  <c r="AX54" i="7"/>
  <c r="AZ53" i="7"/>
  <c r="AY53" i="7"/>
  <c r="AX53" i="7"/>
  <c r="AZ52" i="7"/>
  <c r="AY52" i="7"/>
  <c r="AX52" i="7"/>
  <c r="AZ51" i="7"/>
  <c r="AY51" i="7"/>
  <c r="AX51" i="7"/>
  <c r="AZ50" i="7"/>
  <c r="AY50" i="7"/>
  <c r="AX50" i="7"/>
  <c r="AZ49" i="7"/>
  <c r="AY49" i="7"/>
  <c r="AX49" i="7"/>
  <c r="AZ48" i="7"/>
  <c r="AY48" i="7"/>
  <c r="AX48" i="7"/>
  <c r="AZ47" i="7"/>
  <c r="AY47" i="7"/>
  <c r="AX47" i="7"/>
  <c r="AZ46" i="7"/>
  <c r="AY46" i="7"/>
  <c r="AX46" i="7"/>
  <c r="AZ45" i="7"/>
  <c r="AY45" i="7"/>
  <c r="AX45" i="7"/>
  <c r="AZ44" i="7"/>
  <c r="AY44" i="7"/>
  <c r="AX44" i="7"/>
  <c r="AZ43" i="7"/>
  <c r="AY43" i="7"/>
  <c r="AX43" i="7"/>
  <c r="AZ42" i="7"/>
  <c r="AY42" i="7"/>
  <c r="AX42" i="7"/>
  <c r="AZ41" i="7"/>
  <c r="AY41" i="7"/>
  <c r="AX41" i="7"/>
  <c r="AZ40" i="7"/>
  <c r="AY40" i="7"/>
  <c r="AX40" i="7"/>
  <c r="AZ39" i="7"/>
  <c r="AY39" i="7"/>
  <c r="AX39" i="7"/>
  <c r="AZ38" i="7"/>
  <c r="AY38" i="7"/>
  <c r="AX38" i="7"/>
  <c r="AZ37" i="7"/>
  <c r="AY37" i="7"/>
  <c r="AX37" i="7"/>
  <c r="AZ36" i="7"/>
  <c r="AY36" i="7"/>
  <c r="AX36" i="7"/>
  <c r="AZ35" i="7"/>
  <c r="AY35" i="7"/>
  <c r="AX35" i="7"/>
  <c r="AZ34" i="7"/>
  <c r="AY34" i="7"/>
  <c r="AX34" i="7"/>
  <c r="AZ33" i="7"/>
  <c r="AY33" i="7"/>
  <c r="AX33" i="7"/>
  <c r="AZ32" i="7"/>
  <c r="AY32" i="7"/>
  <c r="AX32" i="7"/>
  <c r="AZ31" i="7"/>
  <c r="AY31" i="7"/>
  <c r="AX31" i="7"/>
  <c r="AZ30" i="7"/>
  <c r="AY30" i="7"/>
  <c r="AX30" i="7"/>
  <c r="AZ29" i="7"/>
  <c r="AY29" i="7"/>
  <c r="AX29" i="7"/>
  <c r="AZ28" i="7"/>
  <c r="AY28" i="7"/>
  <c r="AX28" i="7"/>
  <c r="AZ27" i="7"/>
  <c r="AY27" i="7"/>
  <c r="AX27" i="7"/>
  <c r="AZ26" i="7"/>
  <c r="AY26" i="7"/>
  <c r="AX26" i="7"/>
  <c r="AZ25" i="7"/>
  <c r="AY25" i="7"/>
  <c r="AX25" i="7"/>
  <c r="AZ24" i="7"/>
  <c r="AY24" i="7"/>
  <c r="AX24" i="7"/>
  <c r="AZ23" i="7"/>
  <c r="AY23" i="7"/>
  <c r="AX23" i="7"/>
  <c r="AZ22" i="7"/>
  <c r="AY22" i="7"/>
  <c r="AX22" i="7"/>
  <c r="AZ21" i="7"/>
  <c r="AY21" i="7"/>
  <c r="AX21" i="7"/>
  <c r="AZ20" i="7"/>
  <c r="AY20" i="7"/>
  <c r="AX20" i="7"/>
  <c r="AZ19" i="7"/>
  <c r="AY19" i="7"/>
  <c r="AX19" i="7"/>
  <c r="AZ18" i="7"/>
  <c r="AY18" i="7"/>
  <c r="AX18" i="7"/>
  <c r="AZ17" i="7"/>
  <c r="AY17" i="7"/>
  <c r="AX17" i="7"/>
  <c r="AZ16" i="7"/>
  <c r="AY16" i="7"/>
  <c r="AX16" i="7"/>
  <c r="AZ15" i="7"/>
  <c r="AY15" i="7"/>
  <c r="AX15" i="7"/>
  <c r="AZ14" i="7"/>
  <c r="AY14" i="7"/>
  <c r="AX14" i="7"/>
  <c r="AZ13" i="7"/>
  <c r="AY13" i="7"/>
  <c r="AX13" i="7"/>
  <c r="AZ12" i="7"/>
  <c r="AY12" i="7"/>
  <c r="AX12" i="7"/>
  <c r="AZ11" i="7"/>
  <c r="AY11" i="7"/>
  <c r="AX11" i="7"/>
  <c r="AZ10" i="7"/>
  <c r="AY10" i="7"/>
  <c r="AX10" i="7"/>
  <c r="AZ9" i="7"/>
  <c r="AY9" i="7"/>
  <c r="AX9" i="7"/>
  <c r="AZ8" i="7"/>
  <c r="AY8" i="7"/>
  <c r="AX8" i="7"/>
  <c r="AZ7" i="7"/>
  <c r="AY7" i="7"/>
  <c r="AX7" i="7"/>
  <c r="AZ6" i="7"/>
  <c r="AY6" i="7"/>
  <c r="AX6" i="7"/>
  <c r="AZ5" i="7"/>
  <c r="AY5" i="7"/>
  <c r="AX5" i="7"/>
  <c r="AZ1" i="7"/>
  <c r="AY1" i="7"/>
  <c r="AX1" i="7"/>
  <c r="X6" i="7"/>
  <c r="Y6" i="7"/>
  <c r="Z6" i="7"/>
  <c r="X7" i="7"/>
  <c r="Y7" i="7"/>
  <c r="Z7" i="7"/>
  <c r="X8" i="7"/>
  <c r="Y8" i="7"/>
  <c r="Z8" i="7"/>
  <c r="X9" i="7"/>
  <c r="Y9" i="7"/>
  <c r="Z9" i="7"/>
  <c r="X10" i="7"/>
  <c r="Y10" i="7"/>
  <c r="Z10" i="7"/>
  <c r="X11" i="7"/>
  <c r="Y11" i="7"/>
  <c r="Z11" i="7"/>
  <c r="X12" i="7"/>
  <c r="Y12" i="7"/>
  <c r="Z12" i="7"/>
  <c r="X13" i="7"/>
  <c r="Y13" i="7"/>
  <c r="Z13" i="7"/>
  <c r="X14" i="7"/>
  <c r="Y14" i="7"/>
  <c r="Z14" i="7"/>
  <c r="X15" i="7"/>
  <c r="Y15" i="7"/>
  <c r="Z15" i="7"/>
  <c r="X16" i="7"/>
  <c r="Y16" i="7"/>
  <c r="Z16" i="7"/>
  <c r="X17" i="7"/>
  <c r="Y17" i="7"/>
  <c r="Z17" i="7"/>
  <c r="X18" i="7"/>
  <c r="Y18" i="7"/>
  <c r="Z18" i="7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40" i="7"/>
  <c r="Y40" i="7"/>
  <c r="Z40" i="7"/>
  <c r="X41" i="7"/>
  <c r="Y41" i="7"/>
  <c r="Z41" i="7"/>
  <c r="X42" i="7"/>
  <c r="Y42" i="7"/>
  <c r="Z42" i="7"/>
  <c r="X43" i="7"/>
  <c r="Y43" i="7"/>
  <c r="Z43" i="7"/>
  <c r="X44" i="7"/>
  <c r="Y44" i="7"/>
  <c r="Z44" i="7"/>
  <c r="X45" i="7"/>
  <c r="Y45" i="7"/>
  <c r="Z45" i="7"/>
  <c r="X46" i="7"/>
  <c r="Y46" i="7"/>
  <c r="Z46" i="7"/>
  <c r="X47" i="7"/>
  <c r="Y47" i="7"/>
  <c r="Z47" i="7"/>
  <c r="X48" i="7"/>
  <c r="Y48" i="7"/>
  <c r="Z48" i="7"/>
  <c r="X49" i="7"/>
  <c r="Y49" i="7"/>
  <c r="Z49" i="7"/>
  <c r="X50" i="7"/>
  <c r="Y50" i="7"/>
  <c r="Z50" i="7"/>
  <c r="X51" i="7"/>
  <c r="Y51" i="7"/>
  <c r="Z51" i="7"/>
  <c r="X52" i="7"/>
  <c r="Y52" i="7"/>
  <c r="Z52" i="7"/>
  <c r="X53" i="7"/>
  <c r="Y53" i="7"/>
  <c r="Z53" i="7"/>
  <c r="X54" i="7"/>
  <c r="Y54" i="7"/>
  <c r="Z54" i="7"/>
  <c r="X55" i="7"/>
  <c r="Y55" i="7"/>
  <c r="Z55" i="7"/>
  <c r="X56" i="7"/>
  <c r="Y56" i="7"/>
  <c r="Z56" i="7"/>
  <c r="X57" i="7"/>
  <c r="Y57" i="7"/>
  <c r="Z57" i="7"/>
  <c r="X58" i="7"/>
  <c r="Y58" i="7"/>
  <c r="Z58" i="7"/>
  <c r="X59" i="7"/>
  <c r="Y59" i="7"/>
  <c r="Z59" i="7"/>
  <c r="X60" i="7"/>
  <c r="Y60" i="7"/>
  <c r="Z60" i="7"/>
  <c r="X61" i="7"/>
  <c r="Y61" i="7"/>
  <c r="Z61" i="7"/>
  <c r="X62" i="7"/>
  <c r="Y62" i="7"/>
  <c r="Z62" i="7"/>
  <c r="X63" i="7"/>
  <c r="Y63" i="7"/>
  <c r="Z63" i="7"/>
  <c r="X64" i="7"/>
  <c r="Y64" i="7"/>
  <c r="Z64" i="7"/>
  <c r="X65" i="7"/>
  <c r="Y65" i="7"/>
  <c r="Z65" i="7"/>
  <c r="X66" i="7"/>
  <c r="Y66" i="7"/>
  <c r="Z66" i="7"/>
  <c r="X67" i="7"/>
  <c r="Y67" i="7"/>
  <c r="Z67" i="7"/>
  <c r="X68" i="7"/>
  <c r="Y68" i="7"/>
  <c r="Z68" i="7"/>
  <c r="X69" i="7"/>
  <c r="Y69" i="7"/>
  <c r="Z69" i="7"/>
  <c r="X70" i="7"/>
  <c r="Y70" i="7"/>
  <c r="Z70" i="7"/>
  <c r="X71" i="7"/>
  <c r="Y71" i="7"/>
  <c r="Z71" i="7"/>
  <c r="X72" i="7"/>
  <c r="Y72" i="7"/>
  <c r="Z72" i="7"/>
  <c r="X73" i="7"/>
  <c r="Y73" i="7"/>
  <c r="Z73" i="7"/>
  <c r="X74" i="7"/>
  <c r="Y74" i="7"/>
  <c r="Z74" i="7"/>
  <c r="X75" i="7"/>
  <c r="Y75" i="7"/>
  <c r="Z75" i="7"/>
  <c r="X76" i="7"/>
  <c r="Y76" i="7"/>
  <c r="Z76" i="7"/>
  <c r="X77" i="7"/>
  <c r="Y77" i="7"/>
  <c r="Z77" i="7"/>
  <c r="X78" i="7"/>
  <c r="Y78" i="7"/>
  <c r="Z78" i="7"/>
  <c r="X79" i="7"/>
  <c r="Y79" i="7"/>
  <c r="Z79" i="7"/>
  <c r="X80" i="7"/>
  <c r="Y80" i="7"/>
  <c r="Z80" i="7"/>
  <c r="X81" i="7"/>
  <c r="Y81" i="7"/>
  <c r="Z81" i="7"/>
  <c r="X82" i="7"/>
  <c r="Y82" i="7"/>
  <c r="Z82" i="7"/>
  <c r="X83" i="7"/>
  <c r="Y83" i="7"/>
  <c r="Z83" i="7"/>
  <c r="X84" i="7"/>
  <c r="Y84" i="7"/>
  <c r="Z84" i="7"/>
  <c r="X85" i="7"/>
  <c r="Y85" i="7"/>
  <c r="Z85" i="7"/>
  <c r="X86" i="7"/>
  <c r="Y86" i="7"/>
  <c r="Z86" i="7"/>
  <c r="X87" i="7"/>
  <c r="Y87" i="7"/>
  <c r="Z87" i="7"/>
  <c r="X88" i="7"/>
  <c r="Y88" i="7"/>
  <c r="Z88" i="7"/>
  <c r="X89" i="7"/>
  <c r="Y89" i="7"/>
  <c r="Z89" i="7"/>
  <c r="X90" i="7"/>
  <c r="Y90" i="7"/>
  <c r="Z90" i="7"/>
  <c r="X91" i="7"/>
  <c r="Y91" i="7"/>
  <c r="Z91" i="7"/>
  <c r="X92" i="7"/>
  <c r="Y92" i="7"/>
  <c r="Z92" i="7"/>
  <c r="X93" i="7"/>
  <c r="Y93" i="7"/>
  <c r="Z93" i="7"/>
  <c r="X94" i="7"/>
  <c r="Y94" i="7"/>
  <c r="Z94" i="7"/>
  <c r="X95" i="7"/>
  <c r="Y95" i="7"/>
  <c r="Z95" i="7"/>
  <c r="X96" i="7"/>
  <c r="Y96" i="7"/>
  <c r="Z96" i="7"/>
  <c r="X97" i="7"/>
  <c r="Y97" i="7"/>
  <c r="Z97" i="7"/>
  <c r="X98" i="7"/>
  <c r="Y98" i="7"/>
  <c r="Z98" i="7"/>
  <c r="X99" i="7"/>
  <c r="Y99" i="7"/>
  <c r="Z99" i="7"/>
  <c r="X100" i="7"/>
  <c r="Y100" i="7"/>
  <c r="Z100" i="7"/>
  <c r="X101" i="7"/>
  <c r="Y101" i="7"/>
  <c r="Z101" i="7"/>
  <c r="X102" i="7"/>
  <c r="Y102" i="7"/>
  <c r="Z102" i="7"/>
  <c r="X103" i="7"/>
  <c r="Y103" i="7"/>
  <c r="Z103" i="7"/>
  <c r="Z5" i="7"/>
  <c r="Y5" i="7"/>
  <c r="X5" i="7"/>
  <c r="Y1" i="7"/>
  <c r="Z1" i="7"/>
  <c r="X1" i="7"/>
  <c r="AA5" i="26" l="1"/>
  <c r="AA24" i="26" s="1"/>
  <c r="AA16" i="26"/>
  <c r="AA56" i="26"/>
  <c r="AA15" i="26"/>
  <c r="AA14" i="26"/>
  <c r="AA22" i="26"/>
  <c r="AA12" i="26"/>
  <c r="AA20" i="26"/>
  <c r="AA37" i="26"/>
  <c r="AA45" i="26"/>
  <c r="AA19" i="26"/>
  <c r="AA34" i="26"/>
  <c r="AA58" i="26"/>
  <c r="AA10" i="26"/>
  <c r="AA26" i="26"/>
  <c r="AA17" i="26"/>
  <c r="AA33" i="26"/>
  <c r="AA59" i="26"/>
  <c r="J5" i="26"/>
  <c r="AZ3" i="7"/>
  <c r="AY3" i="7"/>
  <c r="Y3" i="7"/>
  <c r="Z3" i="7"/>
  <c r="AA18" i="26" l="1"/>
  <c r="AA11" i="26"/>
  <c r="AA41" i="26"/>
  <c r="AA52" i="26"/>
  <c r="AA29" i="26"/>
  <c r="AA54" i="26"/>
  <c r="AA47" i="26"/>
  <c r="AA48" i="26"/>
  <c r="AA42" i="26"/>
  <c r="AA50" i="26"/>
  <c r="AA35" i="26"/>
  <c r="AA44" i="26"/>
  <c r="AA21" i="26"/>
  <c r="AA46" i="26"/>
  <c r="AA39" i="26"/>
  <c r="AA40" i="26"/>
  <c r="AA9" i="26"/>
  <c r="AA27" i="26"/>
  <c r="AA55" i="26"/>
  <c r="AA57" i="26"/>
  <c r="AA28" i="26"/>
  <c r="AA13" i="26"/>
  <c r="AA38" i="26"/>
  <c r="AA31" i="26"/>
  <c r="AA32" i="26"/>
  <c r="AA43" i="26"/>
  <c r="AA51" i="26"/>
  <c r="AA25" i="26"/>
  <c r="AA49" i="26"/>
  <c r="AA53" i="26"/>
  <c r="AA36" i="26"/>
  <c r="AA30" i="26"/>
  <c r="AA23" i="26"/>
  <c r="J12" i="26"/>
  <c r="J20" i="26"/>
  <c r="J28" i="26"/>
  <c r="J36" i="26"/>
  <c r="J44" i="26"/>
  <c r="J52" i="26"/>
  <c r="J11" i="26"/>
  <c r="J19" i="26"/>
  <c r="J27" i="26"/>
  <c r="J35" i="26"/>
  <c r="J43" i="26"/>
  <c r="J51" i="26"/>
  <c r="J10" i="26"/>
  <c r="J16" i="26"/>
  <c r="J22" i="26"/>
  <c r="J42" i="26"/>
  <c r="J48" i="26"/>
  <c r="J54" i="26"/>
  <c r="J13" i="26"/>
  <c r="J33" i="26"/>
  <c r="J39" i="26"/>
  <c r="J45" i="26"/>
  <c r="J57" i="26"/>
  <c r="J18" i="26"/>
  <c r="J24" i="26"/>
  <c r="J30" i="26"/>
  <c r="J50" i="26"/>
  <c r="J15" i="26"/>
  <c r="J21" i="26"/>
  <c r="J41" i="26"/>
  <c r="J47" i="26"/>
  <c r="J53" i="26"/>
  <c r="J56" i="26"/>
  <c r="J26" i="26"/>
  <c r="J32" i="26"/>
  <c r="J38" i="26"/>
  <c r="J23" i="26"/>
  <c r="J40" i="26"/>
  <c r="J49" i="26"/>
  <c r="J58" i="26"/>
  <c r="J17" i="26"/>
  <c r="J29" i="26"/>
  <c r="J25" i="26"/>
  <c r="J37" i="26"/>
  <c r="J59" i="26"/>
  <c r="J34" i="26"/>
  <c r="J46" i="26"/>
  <c r="J9" i="26"/>
  <c r="J31" i="26"/>
  <c r="J55" i="26"/>
  <c r="J14" i="26"/>
  <c r="O320" i="21"/>
  <c r="O321" i="21"/>
  <c r="O322" i="21"/>
  <c r="O323" i="21"/>
  <c r="O324" i="21"/>
  <c r="O325" i="21"/>
  <c r="O326" i="21"/>
  <c r="O327" i="21"/>
  <c r="O328" i="21"/>
  <c r="O329" i="21"/>
  <c r="O330" i="21"/>
  <c r="O331" i="21"/>
  <c r="O332" i="21"/>
  <c r="O333" i="21"/>
  <c r="O334" i="21"/>
  <c r="O335" i="21"/>
  <c r="O336" i="21"/>
  <c r="O337" i="21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J7" i="26" l="1"/>
  <c r="J6" i="26" s="1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75" i="7"/>
  <c r="AT76" i="7"/>
  <c r="AT77" i="7"/>
  <c r="AT78" i="7"/>
  <c r="AT79" i="7"/>
  <c r="AT80" i="7"/>
  <c r="AT81" i="7"/>
  <c r="AT82" i="7"/>
  <c r="AT83" i="7"/>
  <c r="AT84" i="7"/>
  <c r="AT85" i="7"/>
  <c r="AT86" i="7"/>
  <c r="AT87" i="7"/>
  <c r="AT88" i="7"/>
  <c r="AT89" i="7"/>
  <c r="AT90" i="7"/>
  <c r="AT91" i="7"/>
  <c r="AT92" i="7"/>
  <c r="AT93" i="7"/>
  <c r="AT94" i="7"/>
  <c r="AT95" i="7"/>
  <c r="AT96" i="7"/>
  <c r="AT97" i="7"/>
  <c r="AT98" i="7"/>
  <c r="AT99" i="7"/>
  <c r="AT100" i="7"/>
  <c r="AT101" i="7"/>
  <c r="AT102" i="7"/>
  <c r="AT103" i="7"/>
  <c r="AT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5" i="7"/>
  <c r="AK3" i="7" l="1"/>
  <c r="K3" i="7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3" i="6"/>
  <c r="L3" i="6"/>
  <c r="AC10" i="26" l="1"/>
  <c r="AD10" i="26"/>
  <c r="AE10" i="26"/>
  <c r="AF10" i="26"/>
  <c r="AG10" i="26"/>
  <c r="AC11" i="26"/>
  <c r="AD11" i="26"/>
  <c r="AE11" i="26"/>
  <c r="AF11" i="26"/>
  <c r="AG11" i="26"/>
  <c r="AC12" i="26"/>
  <c r="AD12" i="26"/>
  <c r="AE12" i="26"/>
  <c r="AF12" i="26"/>
  <c r="AG12" i="26"/>
  <c r="AC13" i="26"/>
  <c r="AD13" i="26"/>
  <c r="AE13" i="26"/>
  <c r="AF13" i="26"/>
  <c r="AG13" i="26"/>
  <c r="AC14" i="26"/>
  <c r="AD14" i="26"/>
  <c r="AE14" i="26"/>
  <c r="AF14" i="26"/>
  <c r="AG14" i="26"/>
  <c r="AC15" i="26"/>
  <c r="AD15" i="26"/>
  <c r="AE15" i="26"/>
  <c r="AF15" i="26"/>
  <c r="AG15" i="26"/>
  <c r="AC16" i="26"/>
  <c r="AD16" i="26"/>
  <c r="AE16" i="26"/>
  <c r="AF16" i="26"/>
  <c r="AG16" i="26"/>
  <c r="AC17" i="26"/>
  <c r="AD17" i="26"/>
  <c r="AE17" i="26"/>
  <c r="AF17" i="26"/>
  <c r="AG17" i="26"/>
  <c r="AC18" i="26"/>
  <c r="AD18" i="26"/>
  <c r="AE18" i="26"/>
  <c r="AF18" i="26"/>
  <c r="AG18" i="26"/>
  <c r="AC19" i="26"/>
  <c r="AD19" i="26"/>
  <c r="AE19" i="26"/>
  <c r="AF19" i="26"/>
  <c r="AG19" i="26"/>
  <c r="AC20" i="26"/>
  <c r="AD20" i="26"/>
  <c r="AE20" i="26"/>
  <c r="AF20" i="26"/>
  <c r="AG20" i="26"/>
  <c r="AC21" i="26"/>
  <c r="AD21" i="26"/>
  <c r="AE21" i="26"/>
  <c r="AF21" i="26"/>
  <c r="AG21" i="26"/>
  <c r="AC22" i="26"/>
  <c r="AD22" i="26"/>
  <c r="AE22" i="26"/>
  <c r="AF22" i="26"/>
  <c r="AG22" i="26"/>
  <c r="AC23" i="26"/>
  <c r="AD23" i="26"/>
  <c r="AE23" i="26"/>
  <c r="AF23" i="26"/>
  <c r="AG23" i="26"/>
  <c r="AC24" i="26"/>
  <c r="AD24" i="26"/>
  <c r="AE24" i="26"/>
  <c r="AF24" i="26"/>
  <c r="AG24" i="26"/>
  <c r="AC25" i="26"/>
  <c r="AD25" i="26"/>
  <c r="AE25" i="26"/>
  <c r="AF25" i="26"/>
  <c r="AG25" i="26"/>
  <c r="AC26" i="26"/>
  <c r="AD26" i="26"/>
  <c r="AE26" i="26"/>
  <c r="AF26" i="26"/>
  <c r="AG26" i="26"/>
  <c r="AC27" i="26"/>
  <c r="AD27" i="26"/>
  <c r="AE27" i="26"/>
  <c r="AF27" i="26"/>
  <c r="AG27" i="26"/>
  <c r="AC28" i="26"/>
  <c r="AD28" i="26"/>
  <c r="AE28" i="26"/>
  <c r="AF28" i="26"/>
  <c r="AG28" i="26"/>
  <c r="AC29" i="26"/>
  <c r="AD29" i="26"/>
  <c r="AE29" i="26"/>
  <c r="AF29" i="26"/>
  <c r="AG29" i="26"/>
  <c r="AC30" i="26"/>
  <c r="AD30" i="26"/>
  <c r="AE30" i="26"/>
  <c r="AF30" i="26"/>
  <c r="AG30" i="26"/>
  <c r="AC31" i="26"/>
  <c r="AD31" i="26"/>
  <c r="AE31" i="26"/>
  <c r="AF31" i="26"/>
  <c r="AG31" i="26"/>
  <c r="AC32" i="26"/>
  <c r="AD32" i="26"/>
  <c r="AE32" i="26"/>
  <c r="AF32" i="26"/>
  <c r="AG32" i="26"/>
  <c r="AC33" i="26"/>
  <c r="AD33" i="26"/>
  <c r="AE33" i="26"/>
  <c r="AF33" i="26"/>
  <c r="AG33" i="26"/>
  <c r="AC34" i="26"/>
  <c r="AD34" i="26"/>
  <c r="AE34" i="26"/>
  <c r="AF34" i="26"/>
  <c r="AG34" i="26"/>
  <c r="AC35" i="26"/>
  <c r="AD35" i="26"/>
  <c r="AE35" i="26"/>
  <c r="AF35" i="26"/>
  <c r="AG35" i="26"/>
  <c r="AC36" i="26"/>
  <c r="AD36" i="26"/>
  <c r="AE36" i="26"/>
  <c r="AF36" i="26"/>
  <c r="AG36" i="26"/>
  <c r="AC37" i="26"/>
  <c r="AD37" i="26"/>
  <c r="AE37" i="26"/>
  <c r="AF37" i="26"/>
  <c r="AG37" i="26"/>
  <c r="AC38" i="26"/>
  <c r="AD38" i="26"/>
  <c r="AE38" i="26"/>
  <c r="AF38" i="26"/>
  <c r="AG38" i="26"/>
  <c r="AC39" i="26"/>
  <c r="AD39" i="26"/>
  <c r="AE39" i="26"/>
  <c r="AF39" i="26"/>
  <c r="AG39" i="26"/>
  <c r="AC40" i="26"/>
  <c r="AD40" i="26"/>
  <c r="AE40" i="26"/>
  <c r="AF40" i="26"/>
  <c r="AG40" i="26"/>
  <c r="AC41" i="26"/>
  <c r="AD41" i="26"/>
  <c r="AE41" i="26"/>
  <c r="AF41" i="26"/>
  <c r="AG41" i="26"/>
  <c r="AC42" i="26"/>
  <c r="AD42" i="26"/>
  <c r="AE42" i="26"/>
  <c r="AF42" i="26"/>
  <c r="AG42" i="26"/>
  <c r="AC43" i="26"/>
  <c r="AD43" i="26"/>
  <c r="AE43" i="26"/>
  <c r="AF43" i="26"/>
  <c r="AG43" i="26"/>
  <c r="AC44" i="26"/>
  <c r="AD44" i="26"/>
  <c r="AE44" i="26"/>
  <c r="AF44" i="26"/>
  <c r="AG44" i="26"/>
  <c r="AC45" i="26"/>
  <c r="AD45" i="26"/>
  <c r="AE45" i="26"/>
  <c r="AF45" i="26"/>
  <c r="AG45" i="26"/>
  <c r="AC46" i="26"/>
  <c r="AD46" i="26"/>
  <c r="AE46" i="26"/>
  <c r="AF46" i="26"/>
  <c r="AG46" i="26"/>
  <c r="AC47" i="26"/>
  <c r="AD47" i="26"/>
  <c r="AE47" i="26"/>
  <c r="AF47" i="26"/>
  <c r="AG47" i="26"/>
  <c r="AC48" i="26"/>
  <c r="AD48" i="26"/>
  <c r="AE48" i="26"/>
  <c r="AF48" i="26"/>
  <c r="AG48" i="26"/>
  <c r="AC49" i="26"/>
  <c r="AD49" i="26"/>
  <c r="AE49" i="26"/>
  <c r="AF49" i="26"/>
  <c r="AG49" i="26"/>
  <c r="AC50" i="26"/>
  <c r="AD50" i="26"/>
  <c r="AE50" i="26"/>
  <c r="AF50" i="26"/>
  <c r="AG50" i="26"/>
  <c r="AC51" i="26"/>
  <c r="AD51" i="26"/>
  <c r="AE51" i="26"/>
  <c r="AF51" i="26"/>
  <c r="AG51" i="26"/>
  <c r="AC52" i="26"/>
  <c r="AD52" i="26"/>
  <c r="AE52" i="26"/>
  <c r="AF52" i="26"/>
  <c r="AG52" i="26"/>
  <c r="AC53" i="26"/>
  <c r="AD53" i="26"/>
  <c r="AE53" i="26"/>
  <c r="AF53" i="26"/>
  <c r="AG53" i="26"/>
  <c r="AC54" i="26"/>
  <c r="AD54" i="26"/>
  <c r="AE54" i="26"/>
  <c r="AF54" i="26"/>
  <c r="AG54" i="26"/>
  <c r="AC55" i="26"/>
  <c r="AD55" i="26"/>
  <c r="AE55" i="26"/>
  <c r="AF55" i="26"/>
  <c r="AG55" i="26"/>
  <c r="AC56" i="26"/>
  <c r="AD56" i="26"/>
  <c r="AE56" i="26"/>
  <c r="AF56" i="26"/>
  <c r="AG56" i="26"/>
  <c r="AC57" i="26"/>
  <c r="AD57" i="26"/>
  <c r="AE57" i="26"/>
  <c r="AF57" i="26"/>
  <c r="AG57" i="26"/>
  <c r="AC58" i="26"/>
  <c r="AD58" i="26"/>
  <c r="AE58" i="26"/>
  <c r="AF58" i="26"/>
  <c r="AG58" i="26"/>
  <c r="AC59" i="26"/>
  <c r="AD59" i="26"/>
  <c r="AE59" i="26"/>
  <c r="AF59" i="26"/>
  <c r="AG59" i="26"/>
  <c r="AG9" i="26"/>
  <c r="AF9" i="26"/>
  <c r="AE9" i="26"/>
  <c r="AD9" i="26"/>
  <c r="AC9" i="26"/>
  <c r="AV1" i="7"/>
  <c r="AS1" i="7"/>
  <c r="AP1" i="7"/>
  <c r="AM1" i="7"/>
  <c r="V1" i="7"/>
  <c r="S1" i="7"/>
  <c r="P1" i="7"/>
  <c r="M1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AS91" i="7"/>
  <c r="AS92" i="7"/>
  <c r="AS93" i="7"/>
  <c r="AS94" i="7"/>
  <c r="AS95" i="7"/>
  <c r="AS96" i="7"/>
  <c r="AS97" i="7"/>
  <c r="AS98" i="7"/>
  <c r="AS99" i="7"/>
  <c r="AS100" i="7"/>
  <c r="AS101" i="7"/>
  <c r="AS102" i="7"/>
  <c r="AS103" i="7"/>
  <c r="AS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5" i="7"/>
  <c r="AH10" i="26" l="1"/>
  <c r="AH11" i="26"/>
  <c r="AH12" i="26"/>
  <c r="AH13" i="26"/>
  <c r="AH14" i="26"/>
  <c r="AH15" i="26"/>
  <c r="AH16" i="26"/>
  <c r="AH17" i="26"/>
  <c r="AH18" i="26"/>
  <c r="AH19" i="26"/>
  <c r="AH20" i="26"/>
  <c r="AH21" i="26"/>
  <c r="AH22" i="26"/>
  <c r="AH23" i="26"/>
  <c r="AH24" i="26"/>
  <c r="AH25" i="26"/>
  <c r="AH26" i="26"/>
  <c r="AH27" i="26"/>
  <c r="AH28" i="26"/>
  <c r="AH29" i="26"/>
  <c r="AH30" i="26"/>
  <c r="AH31" i="26"/>
  <c r="AH32" i="26"/>
  <c r="AH33" i="26"/>
  <c r="AH34" i="26"/>
  <c r="AH35" i="26"/>
  <c r="AH36" i="26"/>
  <c r="AH37" i="26"/>
  <c r="AH38" i="26"/>
  <c r="AH39" i="26"/>
  <c r="AH40" i="26"/>
  <c r="AH41" i="26"/>
  <c r="AH42" i="26"/>
  <c r="AH43" i="26"/>
  <c r="AH44" i="26"/>
  <c r="AH45" i="26"/>
  <c r="AH46" i="26"/>
  <c r="AH47" i="26"/>
  <c r="AH48" i="26"/>
  <c r="AH49" i="26"/>
  <c r="AH50" i="26"/>
  <c r="AH51" i="26"/>
  <c r="AH52" i="26"/>
  <c r="AH53" i="26"/>
  <c r="AH54" i="26"/>
  <c r="AH55" i="26"/>
  <c r="AH56" i="26"/>
  <c r="AH57" i="26"/>
  <c r="AH58" i="26"/>
  <c r="AH59" i="26"/>
  <c r="AH9" i="26"/>
  <c r="AH3" i="26"/>
  <c r="AG3" i="26"/>
  <c r="AF3" i="26"/>
  <c r="AE3" i="26"/>
  <c r="AD3" i="26"/>
  <c r="AC3" i="26"/>
  <c r="AA6" i="25"/>
  <c r="AB6" i="25"/>
  <c r="AC6" i="25"/>
  <c r="AD6" i="25"/>
  <c r="AA7" i="25"/>
  <c r="AB7" i="25"/>
  <c r="AC7" i="25"/>
  <c r="AD7" i="25"/>
  <c r="AA8" i="25"/>
  <c r="AB8" i="25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17" i="25"/>
  <c r="AB17" i="25"/>
  <c r="AC17" i="25"/>
  <c r="AD17" i="25"/>
  <c r="AA18" i="25"/>
  <c r="AB18" i="25"/>
  <c r="AC18" i="25"/>
  <c r="AD18" i="25"/>
  <c r="AA19" i="25"/>
  <c r="AB19" i="25"/>
  <c r="AC19" i="25"/>
  <c r="AD19" i="25"/>
  <c r="AA20" i="25"/>
  <c r="AB20" i="25"/>
  <c r="AC20" i="25"/>
  <c r="AD20" i="25"/>
  <c r="AA21" i="25"/>
  <c r="AB21" i="25"/>
  <c r="AC21" i="25"/>
  <c r="AD21" i="25"/>
  <c r="AA22" i="25"/>
  <c r="AB22" i="25"/>
  <c r="AC22" i="25"/>
  <c r="AD22" i="25"/>
  <c r="AA23" i="25"/>
  <c r="AB23" i="25"/>
  <c r="AC23" i="25"/>
  <c r="AD23" i="25"/>
  <c r="AA24" i="25"/>
  <c r="AB24" i="25"/>
  <c r="AC24" i="25"/>
  <c r="AD24" i="25"/>
  <c r="AA25" i="25"/>
  <c r="AB25" i="25"/>
  <c r="AC25" i="25"/>
  <c r="AD25" i="25"/>
  <c r="AA26" i="25"/>
  <c r="AB26" i="25"/>
  <c r="AC26" i="25"/>
  <c r="AD26" i="25"/>
  <c r="AA27" i="25"/>
  <c r="AB27" i="25"/>
  <c r="AC27" i="25"/>
  <c r="AD27" i="25"/>
  <c r="AA28" i="25"/>
  <c r="AB28" i="25"/>
  <c r="AC28" i="25"/>
  <c r="AD28" i="25"/>
  <c r="AA29" i="25"/>
  <c r="AB29" i="25"/>
  <c r="AC29" i="25"/>
  <c r="AD29" i="25"/>
  <c r="AA30" i="25"/>
  <c r="AB30" i="25"/>
  <c r="AC30" i="25"/>
  <c r="AD30" i="25"/>
  <c r="AA31" i="25"/>
  <c r="AB31" i="25"/>
  <c r="AC31" i="25"/>
  <c r="AD31" i="25"/>
  <c r="AA32" i="25"/>
  <c r="AB32" i="25"/>
  <c r="AC32" i="25"/>
  <c r="AD32" i="25"/>
  <c r="AA33" i="25"/>
  <c r="AB33" i="25"/>
  <c r="AC33" i="25"/>
  <c r="AD33" i="25"/>
  <c r="AA34" i="25"/>
  <c r="AB34" i="25"/>
  <c r="AC34" i="25"/>
  <c r="AD34" i="25"/>
  <c r="AA35" i="25"/>
  <c r="AB35" i="25"/>
  <c r="AC35" i="25"/>
  <c r="AD35" i="25"/>
  <c r="AA36" i="25"/>
  <c r="AB36" i="25"/>
  <c r="AC36" i="25"/>
  <c r="AD36" i="25"/>
  <c r="AA37" i="25"/>
  <c r="AB37" i="25"/>
  <c r="AC37" i="25"/>
  <c r="AD37" i="25"/>
  <c r="AA38" i="25"/>
  <c r="AB38" i="25"/>
  <c r="AC38" i="25"/>
  <c r="AD38" i="25"/>
  <c r="AA39" i="25"/>
  <c r="AB39" i="25"/>
  <c r="AC39" i="25"/>
  <c r="AD39" i="25"/>
  <c r="AA40" i="25"/>
  <c r="AB40" i="25"/>
  <c r="AC40" i="25"/>
  <c r="AD40" i="25"/>
  <c r="AA41" i="25"/>
  <c r="AB41" i="25"/>
  <c r="AC41" i="25"/>
  <c r="AD41" i="25"/>
  <c r="AA42" i="25"/>
  <c r="AB42" i="25"/>
  <c r="AC42" i="25"/>
  <c r="AD42" i="25"/>
  <c r="AA43" i="25"/>
  <c r="AB43" i="25"/>
  <c r="AC43" i="25"/>
  <c r="AD43" i="25"/>
  <c r="AA44" i="25"/>
  <c r="AB44" i="25"/>
  <c r="AC44" i="25"/>
  <c r="AD44" i="25"/>
  <c r="AA45" i="25"/>
  <c r="AB45" i="25"/>
  <c r="AC45" i="25"/>
  <c r="AD45" i="25"/>
  <c r="AA46" i="25"/>
  <c r="AB46" i="25"/>
  <c r="AC46" i="25"/>
  <c r="AD46" i="25"/>
  <c r="AA47" i="25"/>
  <c r="AB47" i="25"/>
  <c r="AC47" i="25"/>
  <c r="AD47" i="25"/>
  <c r="AA48" i="25"/>
  <c r="AB48" i="25"/>
  <c r="AC48" i="25"/>
  <c r="AD48" i="25"/>
  <c r="AA49" i="25"/>
  <c r="AB49" i="25"/>
  <c r="AC49" i="25"/>
  <c r="AD49" i="25"/>
  <c r="AA50" i="25"/>
  <c r="AB50" i="25"/>
  <c r="AC50" i="25"/>
  <c r="AD50" i="25"/>
  <c r="AA51" i="25"/>
  <c r="AB51" i="25"/>
  <c r="AC51" i="25"/>
  <c r="AD51" i="25"/>
  <c r="AA52" i="25"/>
  <c r="AB52" i="25"/>
  <c r="AC52" i="25"/>
  <c r="AD52" i="25"/>
  <c r="AA53" i="25"/>
  <c r="AB53" i="25"/>
  <c r="AC53" i="25"/>
  <c r="AD53" i="25"/>
  <c r="AA54" i="25"/>
  <c r="AB54" i="25"/>
  <c r="AC54" i="25"/>
  <c r="AD54" i="25"/>
  <c r="AA55" i="25"/>
  <c r="AB55" i="25"/>
  <c r="AC55" i="25"/>
  <c r="AD55" i="25"/>
  <c r="AD5" i="25"/>
  <c r="AC5" i="25"/>
  <c r="AB5" i="25"/>
  <c r="AA5" i="25"/>
  <c r="AD3" i="25"/>
  <c r="AC3" i="25"/>
  <c r="AB3" i="25"/>
  <c r="AA3" i="25"/>
  <c r="H6" i="25"/>
  <c r="I6" i="25"/>
  <c r="J6" i="25"/>
  <c r="K6" i="25"/>
  <c r="H7" i="25"/>
  <c r="I7" i="25"/>
  <c r="J7" i="25"/>
  <c r="K7" i="25"/>
  <c r="H8" i="25"/>
  <c r="I8" i="25"/>
  <c r="J8" i="25"/>
  <c r="K8" i="25"/>
  <c r="H9" i="25"/>
  <c r="I9" i="25"/>
  <c r="J9" i="25"/>
  <c r="K9" i="25"/>
  <c r="H10" i="25"/>
  <c r="I10" i="25"/>
  <c r="J10" i="25"/>
  <c r="K10" i="25"/>
  <c r="H11" i="25"/>
  <c r="I11" i="25"/>
  <c r="J11" i="25"/>
  <c r="K11" i="25"/>
  <c r="H12" i="25"/>
  <c r="I12" i="25"/>
  <c r="J12" i="25"/>
  <c r="K12" i="25"/>
  <c r="H13" i="25"/>
  <c r="I13" i="25"/>
  <c r="J13" i="25"/>
  <c r="K13" i="25"/>
  <c r="H14" i="25"/>
  <c r="I14" i="25"/>
  <c r="J14" i="25"/>
  <c r="K14" i="25"/>
  <c r="H15" i="25"/>
  <c r="I15" i="25"/>
  <c r="J15" i="25"/>
  <c r="K15" i="25"/>
  <c r="H16" i="25"/>
  <c r="I16" i="25"/>
  <c r="J16" i="25"/>
  <c r="K16" i="25"/>
  <c r="H17" i="25"/>
  <c r="I17" i="25"/>
  <c r="J17" i="25"/>
  <c r="K17" i="25"/>
  <c r="H18" i="25"/>
  <c r="I18" i="25"/>
  <c r="J18" i="25"/>
  <c r="K18" i="25"/>
  <c r="H19" i="25"/>
  <c r="I19" i="25"/>
  <c r="J19" i="25"/>
  <c r="K19" i="25"/>
  <c r="H20" i="25"/>
  <c r="I20" i="25"/>
  <c r="J20" i="25"/>
  <c r="K20" i="25"/>
  <c r="H21" i="25"/>
  <c r="I21" i="25"/>
  <c r="J21" i="25"/>
  <c r="K21" i="25"/>
  <c r="H22" i="25"/>
  <c r="I22" i="25"/>
  <c r="J22" i="25"/>
  <c r="K22" i="25"/>
  <c r="H23" i="25"/>
  <c r="I23" i="25"/>
  <c r="J23" i="25"/>
  <c r="K23" i="25"/>
  <c r="H24" i="25"/>
  <c r="I24" i="25"/>
  <c r="J24" i="25"/>
  <c r="K24" i="25"/>
  <c r="H25" i="25"/>
  <c r="I25" i="25"/>
  <c r="J25" i="25"/>
  <c r="K25" i="25"/>
  <c r="H26" i="25"/>
  <c r="I26" i="25"/>
  <c r="J26" i="25"/>
  <c r="K26" i="25"/>
  <c r="H27" i="25"/>
  <c r="I27" i="25"/>
  <c r="J27" i="25"/>
  <c r="K27" i="25"/>
  <c r="H28" i="25"/>
  <c r="I28" i="25"/>
  <c r="J28" i="25"/>
  <c r="K28" i="25"/>
  <c r="H29" i="25"/>
  <c r="I29" i="25"/>
  <c r="J29" i="25"/>
  <c r="K29" i="25"/>
  <c r="H30" i="25"/>
  <c r="I30" i="25"/>
  <c r="J30" i="25"/>
  <c r="K30" i="25"/>
  <c r="H31" i="25"/>
  <c r="I31" i="25"/>
  <c r="J31" i="25"/>
  <c r="K31" i="25"/>
  <c r="H32" i="25"/>
  <c r="I32" i="25"/>
  <c r="J32" i="25"/>
  <c r="K32" i="25"/>
  <c r="H33" i="25"/>
  <c r="I33" i="25"/>
  <c r="J33" i="25"/>
  <c r="K33" i="25"/>
  <c r="H34" i="25"/>
  <c r="I34" i="25"/>
  <c r="J34" i="25"/>
  <c r="K34" i="25"/>
  <c r="H35" i="25"/>
  <c r="I35" i="25"/>
  <c r="J35" i="25"/>
  <c r="K35" i="25"/>
  <c r="H36" i="25"/>
  <c r="I36" i="25"/>
  <c r="J36" i="25"/>
  <c r="K36" i="25"/>
  <c r="H37" i="25"/>
  <c r="I37" i="25"/>
  <c r="J37" i="25"/>
  <c r="K37" i="25"/>
  <c r="H38" i="25"/>
  <c r="I38" i="25"/>
  <c r="J38" i="25"/>
  <c r="K38" i="25"/>
  <c r="H39" i="25"/>
  <c r="I39" i="25"/>
  <c r="J39" i="25"/>
  <c r="K39" i="25"/>
  <c r="H40" i="25"/>
  <c r="I40" i="25"/>
  <c r="J40" i="25"/>
  <c r="K40" i="25"/>
  <c r="H41" i="25"/>
  <c r="I41" i="25"/>
  <c r="J41" i="25"/>
  <c r="K41" i="25"/>
  <c r="H42" i="25"/>
  <c r="I42" i="25"/>
  <c r="J42" i="25"/>
  <c r="K42" i="25"/>
  <c r="H43" i="25"/>
  <c r="I43" i="25"/>
  <c r="J43" i="25"/>
  <c r="K43" i="25"/>
  <c r="H44" i="25"/>
  <c r="I44" i="25"/>
  <c r="J44" i="25"/>
  <c r="K44" i="25"/>
  <c r="H45" i="25"/>
  <c r="I45" i="25"/>
  <c r="J45" i="25"/>
  <c r="K45" i="25"/>
  <c r="H46" i="25"/>
  <c r="I46" i="25"/>
  <c r="J46" i="25"/>
  <c r="K46" i="25"/>
  <c r="H47" i="25"/>
  <c r="I47" i="25"/>
  <c r="J47" i="25"/>
  <c r="K47" i="25"/>
  <c r="H48" i="25"/>
  <c r="I48" i="25"/>
  <c r="J48" i="25"/>
  <c r="K48" i="25"/>
  <c r="H49" i="25"/>
  <c r="I49" i="25"/>
  <c r="J49" i="25"/>
  <c r="K49" i="25"/>
  <c r="H50" i="25"/>
  <c r="I50" i="25"/>
  <c r="J50" i="25"/>
  <c r="K50" i="25"/>
  <c r="H51" i="25"/>
  <c r="I51" i="25"/>
  <c r="J51" i="25"/>
  <c r="K51" i="25"/>
  <c r="H52" i="25"/>
  <c r="I52" i="25"/>
  <c r="J52" i="25"/>
  <c r="K52" i="25"/>
  <c r="H53" i="25"/>
  <c r="I53" i="25"/>
  <c r="J53" i="25"/>
  <c r="K53" i="25"/>
  <c r="H54" i="25"/>
  <c r="I54" i="25"/>
  <c r="J54" i="25"/>
  <c r="K54" i="25"/>
  <c r="H55" i="25"/>
  <c r="I55" i="25"/>
  <c r="J55" i="25"/>
  <c r="K55" i="25"/>
  <c r="K3" i="25"/>
  <c r="I3" i="25"/>
  <c r="J3" i="25"/>
  <c r="H5" i="25"/>
  <c r="H3" i="25"/>
  <c r="I5" i="25"/>
  <c r="J5" i="25"/>
  <c r="H5" i="26" s="1"/>
  <c r="K5" i="25"/>
  <c r="I5" i="26" s="1"/>
  <c r="F3" i="26"/>
  <c r="I3" i="26"/>
  <c r="H3" i="26"/>
  <c r="G3" i="26"/>
  <c r="G5" i="26" l="1"/>
  <c r="Z5" i="26"/>
  <c r="Z23" i="26" s="1"/>
  <c r="W5" i="26"/>
  <c r="X5" i="26"/>
  <c r="Y5" i="26"/>
  <c r="Z31" i="26"/>
  <c r="Z39" i="26"/>
  <c r="Z47" i="26"/>
  <c r="Z55" i="26"/>
  <c r="Z30" i="26"/>
  <c r="Z38" i="26"/>
  <c r="Z46" i="26"/>
  <c r="Z13" i="26"/>
  <c r="Z37" i="26"/>
  <c r="Z45" i="26"/>
  <c r="Z53" i="26"/>
  <c r="Z11" i="26"/>
  <c r="Z43" i="26"/>
  <c r="Z59" i="26"/>
  <c r="Z12" i="26"/>
  <c r="Z20" i="26"/>
  <c r="Z44" i="26"/>
  <c r="Z52" i="26"/>
  <c r="Z19" i="26"/>
  <c r="Z51" i="26"/>
  <c r="Z40" i="26"/>
  <c r="Z41" i="26"/>
  <c r="Z58" i="26"/>
  <c r="Z16" i="26"/>
  <c r="Z32" i="26"/>
  <c r="Z42" i="26"/>
  <c r="Z56" i="26"/>
  <c r="Z18" i="26"/>
  <c r="Z54" i="26"/>
  <c r="Z24" i="26"/>
  <c r="Z34" i="26"/>
  <c r="Z49" i="26"/>
  <c r="Z17" i="26"/>
  <c r="I11" i="26"/>
  <c r="I19" i="26"/>
  <c r="I27" i="26"/>
  <c r="I35" i="26"/>
  <c r="I43" i="26"/>
  <c r="I51" i="26"/>
  <c r="I59" i="26"/>
  <c r="I10" i="26"/>
  <c r="I18" i="26"/>
  <c r="I26" i="26"/>
  <c r="I34" i="26"/>
  <c r="I42" i="26"/>
  <c r="I50" i="26"/>
  <c r="I13" i="26"/>
  <c r="I33" i="26"/>
  <c r="I39" i="26"/>
  <c r="I45" i="26"/>
  <c r="I57" i="26"/>
  <c r="I24" i="26"/>
  <c r="I30" i="26"/>
  <c r="I36" i="26"/>
  <c r="I15" i="26"/>
  <c r="I21" i="26"/>
  <c r="I41" i="26"/>
  <c r="I47" i="26"/>
  <c r="I53" i="26"/>
  <c r="I56" i="26"/>
  <c r="I12" i="26"/>
  <c r="I32" i="26"/>
  <c r="I38" i="26"/>
  <c r="I44" i="26"/>
  <c r="I17" i="26"/>
  <c r="I23" i="26"/>
  <c r="I29" i="26"/>
  <c r="I49" i="26"/>
  <c r="I31" i="26"/>
  <c r="I55" i="26"/>
  <c r="I20" i="26"/>
  <c r="I48" i="26"/>
  <c r="I58" i="26"/>
  <c r="I16" i="26"/>
  <c r="I28" i="26"/>
  <c r="I25" i="26"/>
  <c r="I37" i="26"/>
  <c r="I46" i="26"/>
  <c r="I14" i="26"/>
  <c r="I40" i="26"/>
  <c r="I52" i="26"/>
  <c r="I9" i="26"/>
  <c r="I22" i="26"/>
  <c r="I54" i="26"/>
  <c r="H10" i="26"/>
  <c r="H18" i="26"/>
  <c r="H26" i="26"/>
  <c r="H34" i="26"/>
  <c r="H42" i="26"/>
  <c r="H50" i="26"/>
  <c r="H58" i="26"/>
  <c r="H17" i="26"/>
  <c r="H25" i="26"/>
  <c r="H33" i="26"/>
  <c r="H41" i="26"/>
  <c r="H49" i="26"/>
  <c r="H24" i="26"/>
  <c r="H30" i="26"/>
  <c r="H36" i="26"/>
  <c r="H9" i="26"/>
  <c r="H15" i="26"/>
  <c r="H21" i="26"/>
  <c r="H27" i="26"/>
  <c r="H47" i="26"/>
  <c r="H53" i="26"/>
  <c r="H56" i="26"/>
  <c r="H12" i="26"/>
  <c r="H32" i="26"/>
  <c r="H38" i="26"/>
  <c r="H44" i="26"/>
  <c r="H23" i="26"/>
  <c r="H29" i="26"/>
  <c r="H35" i="26"/>
  <c r="H55" i="26"/>
  <c r="H14" i="26"/>
  <c r="H20" i="26"/>
  <c r="H40" i="26"/>
  <c r="H46" i="26"/>
  <c r="H52" i="26"/>
  <c r="H11" i="26"/>
  <c r="H39" i="26"/>
  <c r="H51" i="26"/>
  <c r="H16" i="26"/>
  <c r="H28" i="26"/>
  <c r="H37" i="26"/>
  <c r="H45" i="26"/>
  <c r="H59" i="26"/>
  <c r="H13" i="26"/>
  <c r="H22" i="26"/>
  <c r="H54" i="26"/>
  <c r="H19" i="26"/>
  <c r="H48" i="26"/>
  <c r="H31" i="26"/>
  <c r="H43" i="26"/>
  <c r="H57" i="26"/>
  <c r="G17" i="26"/>
  <c r="G25" i="26"/>
  <c r="G33" i="26"/>
  <c r="G41" i="26"/>
  <c r="G49" i="26"/>
  <c r="G57" i="26"/>
  <c r="G16" i="26"/>
  <c r="G24" i="26"/>
  <c r="G32" i="26"/>
  <c r="G40" i="26"/>
  <c r="G48" i="26"/>
  <c r="G10" i="26"/>
  <c r="G15" i="26"/>
  <c r="G21" i="26"/>
  <c r="G27" i="26"/>
  <c r="G47" i="26"/>
  <c r="G53" i="26"/>
  <c r="G56" i="26"/>
  <c r="G12" i="26"/>
  <c r="G18" i="26"/>
  <c r="G38" i="26"/>
  <c r="G44" i="26"/>
  <c r="G50" i="26"/>
  <c r="G9" i="26"/>
  <c r="G23" i="26"/>
  <c r="G29" i="26"/>
  <c r="G35" i="26"/>
  <c r="G55" i="26"/>
  <c r="G14" i="26"/>
  <c r="G20" i="26"/>
  <c r="G26" i="26"/>
  <c r="G46" i="26"/>
  <c r="G52" i="26"/>
  <c r="G59" i="26"/>
  <c r="G11" i="26"/>
  <c r="G31" i="26"/>
  <c r="G37" i="26"/>
  <c r="G43" i="26"/>
  <c r="G19" i="26"/>
  <c r="G36" i="26"/>
  <c r="G45" i="26"/>
  <c r="G13" i="26"/>
  <c r="G22" i="26"/>
  <c r="G34" i="26"/>
  <c r="G54" i="26"/>
  <c r="G30" i="26"/>
  <c r="G42" i="26"/>
  <c r="G28" i="26"/>
  <c r="G58" i="26"/>
  <c r="G39" i="26"/>
  <c r="G51" i="26"/>
  <c r="F5" i="26"/>
  <c r="AH7" i="26"/>
  <c r="AH6" i="26" s="1"/>
  <c r="D3" i="26"/>
  <c r="Q3" i="26"/>
  <c r="P3" i="26"/>
  <c r="O3" i="26"/>
  <c r="N3" i="26"/>
  <c r="M3" i="26"/>
  <c r="L3" i="26"/>
  <c r="E3" i="26"/>
  <c r="AK6" i="25"/>
  <c r="AK7" i="25"/>
  <c r="AK8" i="25"/>
  <c r="AK9" i="25"/>
  <c r="AK10" i="25"/>
  <c r="AK11" i="25"/>
  <c r="AK12" i="25"/>
  <c r="AK13" i="25"/>
  <c r="AK14" i="25"/>
  <c r="AK15" i="25"/>
  <c r="AK16" i="25"/>
  <c r="AK17" i="25"/>
  <c r="AK18" i="25"/>
  <c r="AK19" i="25"/>
  <c r="AK20" i="25"/>
  <c r="AK21" i="25"/>
  <c r="AK22" i="25"/>
  <c r="AK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" i="25"/>
  <c r="AG6" i="25"/>
  <c r="AH6" i="25"/>
  <c r="AI6" i="25"/>
  <c r="AJ6" i="25"/>
  <c r="AL6" i="25"/>
  <c r="AG7" i="25"/>
  <c r="AH7" i="25"/>
  <c r="AI7" i="25"/>
  <c r="AJ7" i="25"/>
  <c r="AL7" i="25"/>
  <c r="AG8" i="25"/>
  <c r="AH8" i="25"/>
  <c r="AI8" i="25"/>
  <c r="AJ8" i="25"/>
  <c r="AL8" i="25"/>
  <c r="AG9" i="25"/>
  <c r="AH9" i="25"/>
  <c r="AI9" i="25"/>
  <c r="AJ9" i="25"/>
  <c r="AL9" i="25"/>
  <c r="AG10" i="25"/>
  <c r="AH10" i="25"/>
  <c r="AI10" i="25"/>
  <c r="AJ10" i="25"/>
  <c r="AL10" i="25"/>
  <c r="AG11" i="25"/>
  <c r="AH11" i="25"/>
  <c r="AI11" i="25"/>
  <c r="AJ11" i="25"/>
  <c r="AL11" i="25"/>
  <c r="AG12" i="25"/>
  <c r="AH12" i="25"/>
  <c r="AI12" i="25"/>
  <c r="AJ12" i="25"/>
  <c r="AL12" i="25"/>
  <c r="AG13" i="25"/>
  <c r="AH13" i="25"/>
  <c r="AI13" i="25"/>
  <c r="AJ13" i="25"/>
  <c r="AL13" i="25"/>
  <c r="AG14" i="25"/>
  <c r="AH14" i="25"/>
  <c r="AI14" i="25"/>
  <c r="AJ14" i="25"/>
  <c r="AL14" i="25"/>
  <c r="AG15" i="25"/>
  <c r="AH15" i="25"/>
  <c r="AI15" i="25"/>
  <c r="AJ15" i="25"/>
  <c r="AL15" i="25"/>
  <c r="AG16" i="25"/>
  <c r="AH16" i="25"/>
  <c r="AI16" i="25"/>
  <c r="AJ16" i="25"/>
  <c r="AL16" i="25"/>
  <c r="AG17" i="25"/>
  <c r="AH17" i="25"/>
  <c r="AI17" i="25"/>
  <c r="AJ17" i="25"/>
  <c r="AL17" i="25"/>
  <c r="AG18" i="25"/>
  <c r="AH18" i="25"/>
  <c r="AI18" i="25"/>
  <c r="AJ18" i="25"/>
  <c r="AL18" i="25"/>
  <c r="AG19" i="25"/>
  <c r="AH19" i="25"/>
  <c r="AI19" i="25"/>
  <c r="AJ19" i="25"/>
  <c r="AL19" i="25"/>
  <c r="AG20" i="25"/>
  <c r="AH20" i="25"/>
  <c r="AI20" i="25"/>
  <c r="AJ20" i="25"/>
  <c r="AL20" i="25"/>
  <c r="AG21" i="25"/>
  <c r="AH21" i="25"/>
  <c r="AI21" i="25"/>
  <c r="AJ21" i="25"/>
  <c r="AL21" i="25"/>
  <c r="AG22" i="25"/>
  <c r="AH22" i="25"/>
  <c r="AI22" i="25"/>
  <c r="AJ22" i="25"/>
  <c r="AL22" i="25"/>
  <c r="AG23" i="25"/>
  <c r="AH23" i="25"/>
  <c r="AI23" i="25"/>
  <c r="AJ23" i="25"/>
  <c r="AL23" i="25"/>
  <c r="AG24" i="25"/>
  <c r="AH24" i="25"/>
  <c r="AI24" i="25"/>
  <c r="AJ24" i="25"/>
  <c r="AL24" i="25"/>
  <c r="AG25" i="25"/>
  <c r="AH25" i="25"/>
  <c r="AI25" i="25"/>
  <c r="AJ25" i="25"/>
  <c r="AL25" i="25"/>
  <c r="AG26" i="25"/>
  <c r="AH26" i="25"/>
  <c r="AI26" i="25"/>
  <c r="AJ26" i="25"/>
  <c r="AL26" i="25"/>
  <c r="AG27" i="25"/>
  <c r="AH27" i="25"/>
  <c r="AI27" i="25"/>
  <c r="AJ27" i="25"/>
  <c r="AL27" i="25"/>
  <c r="AG28" i="25"/>
  <c r="AH28" i="25"/>
  <c r="AI28" i="25"/>
  <c r="AJ28" i="25"/>
  <c r="AL28" i="25"/>
  <c r="AG29" i="25"/>
  <c r="AH29" i="25"/>
  <c r="AI29" i="25"/>
  <c r="AJ29" i="25"/>
  <c r="AL29" i="25"/>
  <c r="AG30" i="25"/>
  <c r="AH30" i="25"/>
  <c r="AI30" i="25"/>
  <c r="AJ30" i="25"/>
  <c r="AL30" i="25"/>
  <c r="AG31" i="25"/>
  <c r="AH31" i="25"/>
  <c r="AI31" i="25"/>
  <c r="AJ31" i="25"/>
  <c r="AL31" i="25"/>
  <c r="AG32" i="25"/>
  <c r="AH32" i="25"/>
  <c r="AI32" i="25"/>
  <c r="AJ32" i="25"/>
  <c r="AL32" i="25"/>
  <c r="AG33" i="25"/>
  <c r="AH33" i="25"/>
  <c r="AI33" i="25"/>
  <c r="AJ33" i="25"/>
  <c r="AL33" i="25"/>
  <c r="AG34" i="25"/>
  <c r="AH34" i="25"/>
  <c r="AI34" i="25"/>
  <c r="AJ34" i="25"/>
  <c r="AL34" i="25"/>
  <c r="AG35" i="25"/>
  <c r="AH35" i="25"/>
  <c r="AI35" i="25"/>
  <c r="AJ35" i="25"/>
  <c r="AL35" i="25"/>
  <c r="AG36" i="25"/>
  <c r="AH36" i="25"/>
  <c r="AI36" i="25"/>
  <c r="AJ36" i="25"/>
  <c r="AL36" i="25"/>
  <c r="AG37" i="25"/>
  <c r="AH37" i="25"/>
  <c r="AI37" i="25"/>
  <c r="AJ37" i="25"/>
  <c r="AL37" i="25"/>
  <c r="AG38" i="25"/>
  <c r="AH38" i="25"/>
  <c r="AI38" i="25"/>
  <c r="AJ38" i="25"/>
  <c r="AL38" i="25"/>
  <c r="AG39" i="25"/>
  <c r="AH39" i="25"/>
  <c r="AI39" i="25"/>
  <c r="AJ39" i="25"/>
  <c r="AL39" i="25"/>
  <c r="AG40" i="25"/>
  <c r="AH40" i="25"/>
  <c r="AI40" i="25"/>
  <c r="AJ40" i="25"/>
  <c r="AL40" i="25"/>
  <c r="AG41" i="25"/>
  <c r="AH41" i="25"/>
  <c r="AI41" i="25"/>
  <c r="AJ41" i="25"/>
  <c r="AL41" i="25"/>
  <c r="AG42" i="25"/>
  <c r="AH42" i="25"/>
  <c r="AI42" i="25"/>
  <c r="AJ42" i="25"/>
  <c r="AL42" i="25"/>
  <c r="AG43" i="25"/>
  <c r="AH43" i="25"/>
  <c r="AI43" i="25"/>
  <c r="AJ43" i="25"/>
  <c r="AL43" i="25"/>
  <c r="AG44" i="25"/>
  <c r="AH44" i="25"/>
  <c r="AI44" i="25"/>
  <c r="AJ44" i="25"/>
  <c r="AL44" i="25"/>
  <c r="AG45" i="25"/>
  <c r="AH45" i="25"/>
  <c r="AI45" i="25"/>
  <c r="AJ45" i="25"/>
  <c r="AL45" i="25"/>
  <c r="AG46" i="25"/>
  <c r="AH46" i="25"/>
  <c r="AI46" i="25"/>
  <c r="AJ46" i="25"/>
  <c r="AL46" i="25"/>
  <c r="AG47" i="25"/>
  <c r="AH47" i="25"/>
  <c r="AI47" i="25"/>
  <c r="AJ47" i="25"/>
  <c r="AL47" i="25"/>
  <c r="AG48" i="25"/>
  <c r="AH48" i="25"/>
  <c r="AI48" i="25"/>
  <c r="AJ48" i="25"/>
  <c r="AL48" i="25"/>
  <c r="AG49" i="25"/>
  <c r="AH49" i="25"/>
  <c r="AI49" i="25"/>
  <c r="AJ49" i="25"/>
  <c r="AL49" i="25"/>
  <c r="AG50" i="25"/>
  <c r="AH50" i="25"/>
  <c r="AI50" i="25"/>
  <c r="AJ50" i="25"/>
  <c r="AL50" i="25"/>
  <c r="AG51" i="25"/>
  <c r="AH51" i="25"/>
  <c r="AI51" i="25"/>
  <c r="AJ51" i="25"/>
  <c r="AL51" i="25"/>
  <c r="AG52" i="25"/>
  <c r="AH52" i="25"/>
  <c r="AI52" i="25"/>
  <c r="AJ52" i="25"/>
  <c r="AL52" i="25"/>
  <c r="AG53" i="25"/>
  <c r="AH53" i="25"/>
  <c r="AI53" i="25"/>
  <c r="AJ53" i="25"/>
  <c r="AL53" i="25"/>
  <c r="AG54" i="25"/>
  <c r="AH54" i="25"/>
  <c r="AI54" i="25"/>
  <c r="AJ54" i="25"/>
  <c r="AL54" i="25"/>
  <c r="AG55" i="25"/>
  <c r="AH55" i="25"/>
  <c r="AI55" i="25"/>
  <c r="AJ55" i="25"/>
  <c r="AL55" i="25"/>
  <c r="AL5" i="25"/>
  <c r="AJ5" i="25"/>
  <c r="AI5" i="25"/>
  <c r="AH5" i="25"/>
  <c r="AG5" i="25"/>
  <c r="AL3" i="25"/>
  <c r="AK3" i="25"/>
  <c r="AJ3" i="25"/>
  <c r="AI3" i="25"/>
  <c r="AH3" i="25"/>
  <c r="AG3" i="25"/>
  <c r="N6" i="25"/>
  <c r="O6" i="25"/>
  <c r="P6" i="25"/>
  <c r="Q6" i="25"/>
  <c r="S6" i="25"/>
  <c r="N7" i="25"/>
  <c r="O7" i="25"/>
  <c r="P7" i="25"/>
  <c r="Q7" i="25"/>
  <c r="S7" i="25"/>
  <c r="N8" i="25"/>
  <c r="O8" i="25"/>
  <c r="P8" i="25"/>
  <c r="Q8" i="25"/>
  <c r="S8" i="25"/>
  <c r="N9" i="25"/>
  <c r="O9" i="25"/>
  <c r="P9" i="25"/>
  <c r="Q9" i="25"/>
  <c r="S9" i="25"/>
  <c r="N10" i="25"/>
  <c r="O10" i="25"/>
  <c r="P10" i="25"/>
  <c r="Q10" i="25"/>
  <c r="S10" i="25"/>
  <c r="N11" i="25"/>
  <c r="O11" i="25"/>
  <c r="P11" i="25"/>
  <c r="Q11" i="25"/>
  <c r="S11" i="25"/>
  <c r="N12" i="25"/>
  <c r="O12" i="25"/>
  <c r="P12" i="25"/>
  <c r="Q12" i="25"/>
  <c r="S12" i="25"/>
  <c r="N13" i="25"/>
  <c r="O13" i="25"/>
  <c r="P13" i="25"/>
  <c r="Q13" i="25"/>
  <c r="S13" i="25"/>
  <c r="N14" i="25"/>
  <c r="O14" i="25"/>
  <c r="P14" i="25"/>
  <c r="Q14" i="25"/>
  <c r="S14" i="25"/>
  <c r="N15" i="25"/>
  <c r="O15" i="25"/>
  <c r="P15" i="25"/>
  <c r="Q15" i="25"/>
  <c r="S15" i="25"/>
  <c r="N16" i="25"/>
  <c r="O16" i="25"/>
  <c r="P16" i="25"/>
  <c r="Q16" i="25"/>
  <c r="S16" i="25"/>
  <c r="N17" i="25"/>
  <c r="O17" i="25"/>
  <c r="P17" i="25"/>
  <c r="Q17" i="25"/>
  <c r="S17" i="25"/>
  <c r="N18" i="25"/>
  <c r="O18" i="25"/>
  <c r="P18" i="25"/>
  <c r="Q18" i="25"/>
  <c r="S18" i="25"/>
  <c r="N19" i="25"/>
  <c r="O19" i="25"/>
  <c r="P19" i="25"/>
  <c r="Q19" i="25"/>
  <c r="S19" i="25"/>
  <c r="N20" i="25"/>
  <c r="O20" i="25"/>
  <c r="P20" i="25"/>
  <c r="Q20" i="25"/>
  <c r="S20" i="25"/>
  <c r="N21" i="25"/>
  <c r="O21" i="25"/>
  <c r="P21" i="25"/>
  <c r="Q21" i="25"/>
  <c r="S21" i="25"/>
  <c r="N22" i="25"/>
  <c r="O22" i="25"/>
  <c r="P22" i="25"/>
  <c r="Q22" i="25"/>
  <c r="S22" i="25"/>
  <c r="N23" i="25"/>
  <c r="O23" i="25"/>
  <c r="P23" i="25"/>
  <c r="Q23" i="25"/>
  <c r="S23" i="25"/>
  <c r="N24" i="25"/>
  <c r="O24" i="25"/>
  <c r="P24" i="25"/>
  <c r="Q24" i="25"/>
  <c r="S24" i="25"/>
  <c r="N25" i="25"/>
  <c r="O25" i="25"/>
  <c r="P25" i="25"/>
  <c r="Q25" i="25"/>
  <c r="S25" i="25"/>
  <c r="N26" i="25"/>
  <c r="O26" i="25"/>
  <c r="P26" i="25"/>
  <c r="Q26" i="25"/>
  <c r="S26" i="25"/>
  <c r="N27" i="25"/>
  <c r="O27" i="25"/>
  <c r="P27" i="25"/>
  <c r="Q27" i="25"/>
  <c r="S27" i="25"/>
  <c r="N28" i="25"/>
  <c r="O28" i="25"/>
  <c r="P28" i="25"/>
  <c r="Q28" i="25"/>
  <c r="S28" i="25"/>
  <c r="N29" i="25"/>
  <c r="O29" i="25"/>
  <c r="P29" i="25"/>
  <c r="Q29" i="25"/>
  <c r="S29" i="25"/>
  <c r="N30" i="25"/>
  <c r="O30" i="25"/>
  <c r="P30" i="25"/>
  <c r="Q30" i="25"/>
  <c r="S30" i="25"/>
  <c r="N31" i="25"/>
  <c r="O31" i="25"/>
  <c r="P31" i="25"/>
  <c r="Q31" i="25"/>
  <c r="S31" i="25"/>
  <c r="N32" i="25"/>
  <c r="O32" i="25"/>
  <c r="P32" i="25"/>
  <c r="Q32" i="25"/>
  <c r="S32" i="25"/>
  <c r="N33" i="25"/>
  <c r="O33" i="25"/>
  <c r="P33" i="25"/>
  <c r="Q33" i="25"/>
  <c r="S33" i="25"/>
  <c r="N34" i="25"/>
  <c r="O34" i="25"/>
  <c r="P34" i="25"/>
  <c r="Q34" i="25"/>
  <c r="S34" i="25"/>
  <c r="N35" i="25"/>
  <c r="O35" i="25"/>
  <c r="P35" i="25"/>
  <c r="Q35" i="25"/>
  <c r="S35" i="25"/>
  <c r="N36" i="25"/>
  <c r="O36" i="25"/>
  <c r="P36" i="25"/>
  <c r="Q36" i="25"/>
  <c r="S36" i="25"/>
  <c r="N37" i="25"/>
  <c r="O37" i="25"/>
  <c r="P37" i="25"/>
  <c r="Q37" i="25"/>
  <c r="S37" i="25"/>
  <c r="N38" i="25"/>
  <c r="O38" i="25"/>
  <c r="P38" i="25"/>
  <c r="Q38" i="25"/>
  <c r="S38" i="25"/>
  <c r="N39" i="25"/>
  <c r="O39" i="25"/>
  <c r="P39" i="25"/>
  <c r="Q39" i="25"/>
  <c r="S39" i="25"/>
  <c r="N40" i="25"/>
  <c r="O40" i="25"/>
  <c r="P40" i="25"/>
  <c r="Q40" i="25"/>
  <c r="S40" i="25"/>
  <c r="N41" i="25"/>
  <c r="O41" i="25"/>
  <c r="P41" i="25"/>
  <c r="Q41" i="25"/>
  <c r="S41" i="25"/>
  <c r="N42" i="25"/>
  <c r="O42" i="25"/>
  <c r="P42" i="25"/>
  <c r="Q42" i="25"/>
  <c r="S42" i="25"/>
  <c r="N43" i="25"/>
  <c r="O43" i="25"/>
  <c r="P43" i="25"/>
  <c r="Q43" i="25"/>
  <c r="S43" i="25"/>
  <c r="N44" i="25"/>
  <c r="O44" i="25"/>
  <c r="P44" i="25"/>
  <c r="Q44" i="25"/>
  <c r="S44" i="25"/>
  <c r="N45" i="25"/>
  <c r="O45" i="25"/>
  <c r="P45" i="25"/>
  <c r="Q45" i="25"/>
  <c r="S45" i="25"/>
  <c r="N46" i="25"/>
  <c r="O46" i="25"/>
  <c r="P46" i="25"/>
  <c r="Q46" i="25"/>
  <c r="S46" i="25"/>
  <c r="N47" i="25"/>
  <c r="O47" i="25"/>
  <c r="P47" i="25"/>
  <c r="Q47" i="25"/>
  <c r="S47" i="25"/>
  <c r="N48" i="25"/>
  <c r="O48" i="25"/>
  <c r="P48" i="25"/>
  <c r="Q48" i="25"/>
  <c r="S48" i="25"/>
  <c r="N49" i="25"/>
  <c r="O49" i="25"/>
  <c r="P49" i="25"/>
  <c r="Q49" i="25"/>
  <c r="S49" i="25"/>
  <c r="N50" i="25"/>
  <c r="O50" i="25"/>
  <c r="P50" i="25"/>
  <c r="Q50" i="25"/>
  <c r="S50" i="25"/>
  <c r="N51" i="25"/>
  <c r="O51" i="25"/>
  <c r="P51" i="25"/>
  <c r="Q51" i="25"/>
  <c r="S51" i="25"/>
  <c r="N52" i="25"/>
  <c r="O52" i="25"/>
  <c r="P52" i="25"/>
  <c r="Q52" i="25"/>
  <c r="S52" i="25"/>
  <c r="N53" i="25"/>
  <c r="O53" i="25"/>
  <c r="P53" i="25"/>
  <c r="Q53" i="25"/>
  <c r="S53" i="25"/>
  <c r="N54" i="25"/>
  <c r="O54" i="25"/>
  <c r="P54" i="25"/>
  <c r="Q54" i="25"/>
  <c r="S54" i="25"/>
  <c r="N55" i="25"/>
  <c r="O55" i="25"/>
  <c r="P55" i="25"/>
  <c r="Q55" i="25"/>
  <c r="S55" i="25"/>
  <c r="S5" i="25"/>
  <c r="S3" i="25"/>
  <c r="R3" i="25"/>
  <c r="Q5" i="25"/>
  <c r="Q3" i="25"/>
  <c r="P5" i="25"/>
  <c r="N5" i="26" s="1"/>
  <c r="P3" i="25"/>
  <c r="O5" i="25"/>
  <c r="O3" i="25"/>
  <c r="N5" i="25"/>
  <c r="N3" i="25"/>
  <c r="Y6" i="25"/>
  <c r="Z6" i="25"/>
  <c r="Y7" i="25"/>
  <c r="Z7" i="25"/>
  <c r="Y8" i="25"/>
  <c r="Z8" i="25"/>
  <c r="Y9" i="25"/>
  <c r="Z9" i="25"/>
  <c r="Y10" i="25"/>
  <c r="Z10" i="25"/>
  <c r="Y11" i="25"/>
  <c r="Z11" i="25"/>
  <c r="Y12" i="25"/>
  <c r="Z12" i="25"/>
  <c r="Y13" i="25"/>
  <c r="Z13" i="25"/>
  <c r="Y14" i="25"/>
  <c r="Z14" i="25"/>
  <c r="Y15" i="25"/>
  <c r="Z15" i="25"/>
  <c r="Y16" i="25"/>
  <c r="Z16" i="25"/>
  <c r="Y17" i="25"/>
  <c r="Z17" i="25"/>
  <c r="Y18" i="25"/>
  <c r="Z18" i="25"/>
  <c r="Y19" i="25"/>
  <c r="Z19" i="25"/>
  <c r="Y20" i="25"/>
  <c r="Z20" i="25"/>
  <c r="Y21" i="25"/>
  <c r="Z21" i="25"/>
  <c r="Y22" i="25"/>
  <c r="Z22" i="25"/>
  <c r="Y23" i="25"/>
  <c r="Z23" i="25"/>
  <c r="Y24" i="25"/>
  <c r="Z24" i="25"/>
  <c r="Y25" i="25"/>
  <c r="Z25" i="25"/>
  <c r="Y26" i="25"/>
  <c r="Z26" i="25"/>
  <c r="Y27" i="25"/>
  <c r="Z27" i="25"/>
  <c r="Y28" i="25"/>
  <c r="Z28" i="25"/>
  <c r="Y29" i="25"/>
  <c r="Z29" i="25"/>
  <c r="Y30" i="25"/>
  <c r="Z30" i="25"/>
  <c r="Y31" i="25"/>
  <c r="Z31" i="25"/>
  <c r="Y32" i="25"/>
  <c r="Z32" i="25"/>
  <c r="Y33" i="25"/>
  <c r="Z33" i="25"/>
  <c r="Y34" i="25"/>
  <c r="Z34" i="25"/>
  <c r="Y35" i="25"/>
  <c r="Z35" i="25"/>
  <c r="Y36" i="25"/>
  <c r="Z36" i="25"/>
  <c r="Y37" i="25"/>
  <c r="Z37" i="25"/>
  <c r="Y38" i="25"/>
  <c r="Z38" i="25"/>
  <c r="Y39" i="25"/>
  <c r="Z39" i="25"/>
  <c r="Y40" i="25"/>
  <c r="Z40" i="25"/>
  <c r="Y41" i="25"/>
  <c r="Z41" i="25"/>
  <c r="Y42" i="25"/>
  <c r="Z42" i="25"/>
  <c r="Y43" i="25"/>
  <c r="Z43" i="25"/>
  <c r="Y44" i="25"/>
  <c r="Z44" i="25"/>
  <c r="Y45" i="25"/>
  <c r="Z45" i="25"/>
  <c r="Y46" i="25"/>
  <c r="Z46" i="25"/>
  <c r="Y47" i="25"/>
  <c r="Z47" i="25"/>
  <c r="Y48" i="25"/>
  <c r="Z48" i="25"/>
  <c r="Y49" i="25"/>
  <c r="Z49" i="25"/>
  <c r="Y50" i="25"/>
  <c r="Z50" i="25"/>
  <c r="Y51" i="25"/>
  <c r="Z51" i="25"/>
  <c r="Y52" i="25"/>
  <c r="Z52" i="25"/>
  <c r="Y53" i="25"/>
  <c r="Z53" i="25"/>
  <c r="Y54" i="25"/>
  <c r="Z54" i="25"/>
  <c r="Y55" i="25"/>
  <c r="Z55" i="25"/>
  <c r="Z5" i="25"/>
  <c r="Y5" i="25"/>
  <c r="Z3" i="25"/>
  <c r="Y3" i="25"/>
  <c r="F6" i="25"/>
  <c r="G6" i="25"/>
  <c r="F7" i="25"/>
  <c r="G7" i="25"/>
  <c r="F8" i="25"/>
  <c r="G8" i="25"/>
  <c r="F9" i="25"/>
  <c r="G9" i="25"/>
  <c r="F10" i="25"/>
  <c r="G10" i="25"/>
  <c r="F11" i="25"/>
  <c r="G11" i="25"/>
  <c r="F12" i="25"/>
  <c r="G12" i="25"/>
  <c r="F13" i="25"/>
  <c r="G13" i="25"/>
  <c r="F14" i="25"/>
  <c r="G14" i="25"/>
  <c r="F15" i="25"/>
  <c r="G15" i="25"/>
  <c r="F16" i="25"/>
  <c r="G16" i="25"/>
  <c r="F17" i="25"/>
  <c r="G17" i="25"/>
  <c r="F18" i="25"/>
  <c r="G18" i="25"/>
  <c r="F19" i="25"/>
  <c r="G19" i="25"/>
  <c r="F20" i="25"/>
  <c r="G20" i="25"/>
  <c r="F21" i="25"/>
  <c r="G21" i="25"/>
  <c r="F22" i="25"/>
  <c r="G22" i="25"/>
  <c r="F23" i="25"/>
  <c r="G23" i="25"/>
  <c r="F24" i="25"/>
  <c r="G24" i="25"/>
  <c r="F25" i="25"/>
  <c r="G25" i="25"/>
  <c r="F26" i="25"/>
  <c r="G26" i="25"/>
  <c r="F27" i="25"/>
  <c r="G27" i="25"/>
  <c r="F28" i="25"/>
  <c r="G28" i="25"/>
  <c r="F29" i="25"/>
  <c r="G29" i="25"/>
  <c r="F30" i="25"/>
  <c r="G30" i="25"/>
  <c r="F31" i="25"/>
  <c r="G31" i="25"/>
  <c r="F32" i="25"/>
  <c r="G32" i="25"/>
  <c r="F33" i="25"/>
  <c r="G33" i="25"/>
  <c r="F34" i="25"/>
  <c r="G34" i="25"/>
  <c r="F35" i="25"/>
  <c r="G35" i="25"/>
  <c r="F36" i="25"/>
  <c r="G36" i="25"/>
  <c r="F37" i="25"/>
  <c r="G37" i="25"/>
  <c r="F38" i="25"/>
  <c r="G38" i="25"/>
  <c r="F39" i="25"/>
  <c r="G39" i="25"/>
  <c r="F40" i="25"/>
  <c r="G40" i="25"/>
  <c r="F41" i="25"/>
  <c r="G41" i="25"/>
  <c r="F42" i="25"/>
  <c r="G42" i="25"/>
  <c r="F43" i="25"/>
  <c r="G43" i="25"/>
  <c r="F44" i="25"/>
  <c r="G44" i="25"/>
  <c r="F45" i="25"/>
  <c r="G45" i="25"/>
  <c r="F46" i="25"/>
  <c r="G46" i="25"/>
  <c r="F47" i="25"/>
  <c r="G47" i="25"/>
  <c r="F48" i="25"/>
  <c r="G48" i="25"/>
  <c r="F49" i="25"/>
  <c r="G49" i="25"/>
  <c r="F50" i="25"/>
  <c r="G50" i="25"/>
  <c r="F51" i="25"/>
  <c r="G51" i="25"/>
  <c r="F52" i="25"/>
  <c r="G52" i="25"/>
  <c r="F53" i="25"/>
  <c r="G53" i="25"/>
  <c r="F54" i="25"/>
  <c r="G54" i="25"/>
  <c r="F55" i="25"/>
  <c r="G55" i="25"/>
  <c r="F3" i="25"/>
  <c r="G3" i="25"/>
  <c r="G5" i="25"/>
  <c r="Q5" i="26" l="1"/>
  <c r="Z57" i="26"/>
  <c r="Z33" i="26"/>
  <c r="Z50" i="26"/>
  <c r="Z10" i="26"/>
  <c r="Z28" i="26"/>
  <c r="Z27" i="26"/>
  <c r="Z21" i="26"/>
  <c r="Z14" i="26"/>
  <c r="Z15" i="26"/>
  <c r="P5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9" i="26"/>
  <c r="U5" i="26"/>
  <c r="U50" i="26" s="1"/>
  <c r="L5" i="26"/>
  <c r="O5" i="26"/>
  <c r="M5" i="26"/>
  <c r="Z9" i="26"/>
  <c r="Z48" i="26"/>
  <c r="Z26" i="26"/>
  <c r="Z25" i="26"/>
  <c r="Z36" i="26"/>
  <c r="Z35" i="26"/>
  <c r="Z29" i="26"/>
  <c r="Z22" i="26"/>
  <c r="U10" i="26"/>
  <c r="U18" i="26"/>
  <c r="U26" i="26"/>
  <c r="U34" i="26"/>
  <c r="U42" i="26"/>
  <c r="U58" i="26"/>
  <c r="U17" i="26"/>
  <c r="U25" i="26"/>
  <c r="U33" i="26"/>
  <c r="U41" i="26"/>
  <c r="U16" i="26"/>
  <c r="U24" i="26"/>
  <c r="U32" i="26"/>
  <c r="U40" i="26"/>
  <c r="U48" i="26"/>
  <c r="U30" i="26"/>
  <c r="U46" i="26"/>
  <c r="U54" i="26"/>
  <c r="U15" i="26"/>
  <c r="U23" i="26"/>
  <c r="U39" i="26"/>
  <c r="U47" i="26"/>
  <c r="U55" i="26"/>
  <c r="U9" i="26"/>
  <c r="U14" i="26"/>
  <c r="U38" i="26"/>
  <c r="U29" i="26"/>
  <c r="U44" i="26"/>
  <c r="U11" i="26"/>
  <c r="U45" i="26"/>
  <c r="U20" i="26"/>
  <c r="U35" i="26"/>
  <c r="U21" i="26"/>
  <c r="U51" i="26"/>
  <c r="U12" i="26"/>
  <c r="U59" i="26"/>
  <c r="U37" i="26"/>
  <c r="U52" i="26"/>
  <c r="U57" i="26"/>
  <c r="U13" i="26"/>
  <c r="U43" i="26"/>
  <c r="U19" i="26"/>
  <c r="U53" i="26"/>
  <c r="V5" i="26"/>
  <c r="Y14" i="26"/>
  <c r="Y22" i="26"/>
  <c r="Y30" i="26"/>
  <c r="Y38" i="26"/>
  <c r="Y46" i="26"/>
  <c r="Y54" i="26"/>
  <c r="Y13" i="26"/>
  <c r="Y21" i="26"/>
  <c r="Y29" i="26"/>
  <c r="Y37" i="26"/>
  <c r="Y45" i="26"/>
  <c r="Y53" i="26"/>
  <c r="Y12" i="26"/>
  <c r="Y20" i="26"/>
  <c r="Y28" i="26"/>
  <c r="Y36" i="26"/>
  <c r="Y44" i="26"/>
  <c r="Y52" i="26"/>
  <c r="Y18" i="26"/>
  <c r="Y11" i="26"/>
  <c r="Y19" i="26"/>
  <c r="Y27" i="26"/>
  <c r="Y35" i="26"/>
  <c r="Y43" i="26"/>
  <c r="Y51" i="26"/>
  <c r="Y59" i="26"/>
  <c r="Y10" i="26"/>
  <c r="Y26" i="26"/>
  <c r="Y34" i="26"/>
  <c r="Y42" i="26"/>
  <c r="Y50" i="26"/>
  <c r="Y58" i="26"/>
  <c r="Y16" i="26"/>
  <c r="Y31" i="26"/>
  <c r="Y55" i="26"/>
  <c r="Y9" i="26"/>
  <c r="Y23" i="26"/>
  <c r="Y41" i="26"/>
  <c r="Y32" i="26"/>
  <c r="Y47" i="26"/>
  <c r="Y56" i="26"/>
  <c r="Y33" i="26"/>
  <c r="Y48" i="26"/>
  <c r="Y24" i="26"/>
  <c r="Y39" i="26"/>
  <c r="Y15" i="26"/>
  <c r="Y49" i="26"/>
  <c r="Y57" i="26"/>
  <c r="Y25" i="26"/>
  <c r="Y40" i="26"/>
  <c r="Y17" i="26"/>
  <c r="X13" i="26"/>
  <c r="X21" i="26"/>
  <c r="X29" i="26"/>
  <c r="X37" i="26"/>
  <c r="X45" i="26"/>
  <c r="X53" i="26"/>
  <c r="X9" i="26"/>
  <c r="X12" i="26"/>
  <c r="X20" i="26"/>
  <c r="X28" i="26"/>
  <c r="X36" i="26"/>
  <c r="X44" i="26"/>
  <c r="X52" i="26"/>
  <c r="X11" i="26"/>
  <c r="X19" i="26"/>
  <c r="X27" i="26"/>
  <c r="X35" i="26"/>
  <c r="X43" i="26"/>
  <c r="X51" i="26"/>
  <c r="X59" i="26"/>
  <c r="X25" i="26"/>
  <c r="X33" i="26"/>
  <c r="X41" i="26"/>
  <c r="X57" i="26"/>
  <c r="X10" i="26"/>
  <c r="X18" i="26"/>
  <c r="X26" i="26"/>
  <c r="X34" i="26"/>
  <c r="X42" i="26"/>
  <c r="X50" i="26"/>
  <c r="X58" i="26"/>
  <c r="X17" i="26"/>
  <c r="X49" i="26"/>
  <c r="X22" i="26"/>
  <c r="X23" i="26"/>
  <c r="X14" i="26"/>
  <c r="X48" i="26"/>
  <c r="X32" i="26"/>
  <c r="X47" i="26"/>
  <c r="X38" i="26"/>
  <c r="X56" i="26"/>
  <c r="X24" i="26"/>
  <c r="X39" i="26"/>
  <c r="X54" i="26"/>
  <c r="X15" i="26"/>
  <c r="X30" i="26"/>
  <c r="X40" i="26"/>
  <c r="X16" i="26"/>
  <c r="X31" i="26"/>
  <c r="X46" i="26"/>
  <c r="X55" i="26"/>
  <c r="W12" i="26"/>
  <c r="W20" i="26"/>
  <c r="W28" i="26"/>
  <c r="W36" i="26"/>
  <c r="W44" i="26"/>
  <c r="W52" i="26"/>
  <c r="W11" i="26"/>
  <c r="W19" i="26"/>
  <c r="W27" i="26"/>
  <c r="W35" i="26"/>
  <c r="W43" i="26"/>
  <c r="W51" i="26"/>
  <c r="W10" i="26"/>
  <c r="W18" i="26"/>
  <c r="W26" i="26"/>
  <c r="W34" i="26"/>
  <c r="W42" i="26"/>
  <c r="W50" i="26"/>
  <c r="W58" i="26"/>
  <c r="W16" i="26"/>
  <c r="W48" i="26"/>
  <c r="W17" i="26"/>
  <c r="W25" i="26"/>
  <c r="W33" i="26"/>
  <c r="W41" i="26"/>
  <c r="W49" i="26"/>
  <c r="W57" i="26"/>
  <c r="W24" i="26"/>
  <c r="W32" i="26"/>
  <c r="W40" i="26"/>
  <c r="W56" i="26"/>
  <c r="W13" i="26"/>
  <c r="W47" i="26"/>
  <c r="W29" i="26"/>
  <c r="W23" i="26"/>
  <c r="W38" i="26"/>
  <c r="W53" i="26"/>
  <c r="W9" i="26"/>
  <c r="W14" i="26"/>
  <c r="W39" i="26"/>
  <c r="W54" i="26"/>
  <c r="W15" i="26"/>
  <c r="W30" i="26"/>
  <c r="W45" i="26"/>
  <c r="W21" i="26"/>
  <c r="W59" i="26"/>
  <c r="W31" i="26"/>
  <c r="W46" i="26"/>
  <c r="W55" i="26"/>
  <c r="W22" i="26"/>
  <c r="W37" i="26"/>
  <c r="F16" i="26"/>
  <c r="F24" i="26"/>
  <c r="F32" i="26"/>
  <c r="F40" i="26"/>
  <c r="F48" i="26"/>
  <c r="F56" i="26"/>
  <c r="F15" i="26"/>
  <c r="F23" i="26"/>
  <c r="F31" i="26"/>
  <c r="F39" i="26"/>
  <c r="F47" i="26"/>
  <c r="F55" i="26"/>
  <c r="F12" i="26"/>
  <c r="F18" i="26"/>
  <c r="F38" i="26"/>
  <c r="F44" i="26"/>
  <c r="F50" i="26"/>
  <c r="F29" i="26"/>
  <c r="F35" i="26"/>
  <c r="F41" i="26"/>
  <c r="F14" i="26"/>
  <c r="F20" i="26"/>
  <c r="F26" i="26"/>
  <c r="F46" i="26"/>
  <c r="F52" i="26"/>
  <c r="F59" i="26"/>
  <c r="F9" i="26"/>
  <c r="F11" i="26"/>
  <c r="F17" i="26"/>
  <c r="F37" i="26"/>
  <c r="F43" i="26"/>
  <c r="F49" i="26"/>
  <c r="F22" i="26"/>
  <c r="F28" i="26"/>
  <c r="F34" i="26"/>
  <c r="F27" i="26"/>
  <c r="F58" i="26"/>
  <c r="F45" i="26"/>
  <c r="F13" i="26"/>
  <c r="F25" i="26"/>
  <c r="F53" i="26"/>
  <c r="F21" i="26"/>
  <c r="F33" i="26"/>
  <c r="F54" i="26"/>
  <c r="F30" i="26"/>
  <c r="F42" i="26"/>
  <c r="F51" i="26"/>
  <c r="F57" i="26"/>
  <c r="F36" i="26"/>
  <c r="F10" i="26"/>
  <c r="F19" i="26"/>
  <c r="E5" i="26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  <c r="X38" i="25"/>
  <c r="X39" i="25"/>
  <c r="X40" i="25"/>
  <c r="X41" i="25"/>
  <c r="X42" i="25"/>
  <c r="X43" i="25"/>
  <c r="X44" i="25"/>
  <c r="X45" i="25"/>
  <c r="X46" i="25"/>
  <c r="X47" i="25"/>
  <c r="X48" i="25"/>
  <c r="X49" i="25"/>
  <c r="X50" i="25"/>
  <c r="X51" i="25"/>
  <c r="X52" i="25"/>
  <c r="X53" i="25"/>
  <c r="X54" i="25"/>
  <c r="X55" i="25"/>
  <c r="X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" i="25"/>
  <c r="F5" i="25"/>
  <c r="D5" i="26" s="1"/>
  <c r="Q10" i="26" l="1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9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4" i="26"/>
  <c r="O50" i="26"/>
  <c r="O56" i="26"/>
  <c r="O45" i="26"/>
  <c r="O51" i="26"/>
  <c r="O57" i="26"/>
  <c r="O43" i="26"/>
  <c r="O55" i="26"/>
  <c r="O46" i="26"/>
  <c r="O52" i="26"/>
  <c r="O58" i="26"/>
  <c r="O47" i="26"/>
  <c r="O53" i="26"/>
  <c r="O59" i="26"/>
  <c r="O42" i="26"/>
  <c r="O48" i="26"/>
  <c r="O54" i="26"/>
  <c r="O49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U28" i="26"/>
  <c r="U27" i="26"/>
  <c r="U36" i="26"/>
  <c r="U22" i="26"/>
  <c r="U31" i="26"/>
  <c r="U56" i="26"/>
  <c r="U49" i="26"/>
  <c r="V11" i="26"/>
  <c r="V19" i="26"/>
  <c r="V27" i="26"/>
  <c r="V35" i="26"/>
  <c r="V43" i="26"/>
  <c r="V51" i="26"/>
  <c r="V59" i="26"/>
  <c r="V10" i="26"/>
  <c r="V18" i="26"/>
  <c r="V26" i="26"/>
  <c r="V34" i="26"/>
  <c r="V42" i="26"/>
  <c r="V50" i="26"/>
  <c r="V17" i="26"/>
  <c r="V25" i="26"/>
  <c r="V33" i="26"/>
  <c r="V41" i="26"/>
  <c r="V49" i="26"/>
  <c r="V57" i="26"/>
  <c r="V9" i="26"/>
  <c r="V15" i="26"/>
  <c r="V23" i="26"/>
  <c r="V31" i="26"/>
  <c r="V39" i="26"/>
  <c r="V16" i="26"/>
  <c r="V24" i="26"/>
  <c r="V32" i="26"/>
  <c r="V40" i="26"/>
  <c r="V48" i="26"/>
  <c r="V56" i="26"/>
  <c r="V47" i="26"/>
  <c r="V55" i="26"/>
  <c r="V38" i="26"/>
  <c r="V53" i="26"/>
  <c r="V54" i="26"/>
  <c r="V30" i="26"/>
  <c r="V14" i="26"/>
  <c r="V29" i="26"/>
  <c r="V44" i="26"/>
  <c r="V58" i="26"/>
  <c r="V20" i="26"/>
  <c r="V45" i="26"/>
  <c r="V21" i="26"/>
  <c r="V36" i="26"/>
  <c r="V12" i="26"/>
  <c r="V46" i="26"/>
  <c r="V22" i="26"/>
  <c r="V37" i="26"/>
  <c r="V52" i="26"/>
  <c r="V13" i="26"/>
  <c r="V28" i="26"/>
  <c r="E15" i="26"/>
  <c r="E23" i="26"/>
  <c r="E31" i="26"/>
  <c r="E39" i="26"/>
  <c r="E47" i="26"/>
  <c r="E55" i="26"/>
  <c r="E14" i="26"/>
  <c r="E22" i="26"/>
  <c r="E30" i="26"/>
  <c r="E38" i="26"/>
  <c r="E46" i="26"/>
  <c r="E54" i="26"/>
  <c r="E29" i="26"/>
  <c r="E35" i="26"/>
  <c r="E41" i="26"/>
  <c r="E20" i="26"/>
  <c r="E26" i="26"/>
  <c r="E32" i="26"/>
  <c r="E52" i="26"/>
  <c r="E59" i="26"/>
  <c r="E11" i="26"/>
  <c r="E17" i="26"/>
  <c r="E37" i="26"/>
  <c r="E43" i="26"/>
  <c r="E49" i="26"/>
  <c r="E28" i="26"/>
  <c r="E34" i="26"/>
  <c r="E40" i="26"/>
  <c r="E58" i="26"/>
  <c r="E9" i="26"/>
  <c r="E13" i="26"/>
  <c r="E19" i="26"/>
  <c r="E25" i="26"/>
  <c r="E45" i="26"/>
  <c r="E51" i="26"/>
  <c r="E36" i="26"/>
  <c r="E48" i="26"/>
  <c r="E12" i="26"/>
  <c r="E24" i="26"/>
  <c r="E53" i="26"/>
  <c r="E21" i="26"/>
  <c r="E33" i="26"/>
  <c r="E56" i="26"/>
  <c r="E42" i="26"/>
  <c r="E50" i="26"/>
  <c r="E57" i="26"/>
  <c r="E10" i="26"/>
  <c r="E18" i="26"/>
  <c r="E16" i="26"/>
  <c r="E44" i="26"/>
  <c r="E27" i="26"/>
  <c r="D14" i="26"/>
  <c r="D22" i="26"/>
  <c r="D30" i="26"/>
  <c r="D38" i="26"/>
  <c r="D46" i="26"/>
  <c r="D54" i="26"/>
  <c r="D9" i="26"/>
  <c r="D13" i="26"/>
  <c r="D21" i="26"/>
  <c r="D29" i="26"/>
  <c r="D37" i="26"/>
  <c r="D45" i="26"/>
  <c r="D53" i="26"/>
  <c r="D20" i="26"/>
  <c r="D26" i="26"/>
  <c r="D32" i="26"/>
  <c r="D52" i="26"/>
  <c r="D59" i="26"/>
  <c r="D11" i="26"/>
  <c r="D17" i="26"/>
  <c r="D23" i="26"/>
  <c r="D43" i="26"/>
  <c r="D49" i="26"/>
  <c r="D55" i="26"/>
  <c r="D28" i="26"/>
  <c r="D34" i="26"/>
  <c r="D40" i="26"/>
  <c r="D58" i="26"/>
  <c r="D19" i="26"/>
  <c r="D25" i="26"/>
  <c r="D31" i="26"/>
  <c r="D51" i="26"/>
  <c r="D10" i="26"/>
  <c r="D16" i="26"/>
  <c r="D36" i="26"/>
  <c r="D42" i="26"/>
  <c r="D48" i="26"/>
  <c r="D15" i="26"/>
  <c r="D44" i="26"/>
  <c r="D33" i="26"/>
  <c r="D56" i="26"/>
  <c r="D41" i="26"/>
  <c r="D50" i="26"/>
  <c r="D57" i="26"/>
  <c r="D18" i="26"/>
  <c r="D27" i="26"/>
  <c r="D39" i="26"/>
  <c r="D12" i="26"/>
  <c r="D24" i="26"/>
  <c r="D35" i="26"/>
  <c r="D47" i="26"/>
  <c r="S43" i="26"/>
  <c r="AG7" i="26" s="1"/>
  <c r="AG6" i="26" s="1"/>
  <c r="B43" i="26"/>
  <c r="S19" i="26"/>
  <c r="B19" i="26"/>
  <c r="B9" i="26"/>
  <c r="S9" i="26"/>
  <c r="S53" i="26"/>
  <c r="B53" i="26"/>
  <c r="L7" i="26" s="1"/>
  <c r="L6" i="26" s="1"/>
  <c r="S45" i="26"/>
  <c r="B45" i="26"/>
  <c r="B37" i="26"/>
  <c r="S37" i="26"/>
  <c r="S29" i="26"/>
  <c r="B29" i="26"/>
  <c r="S21" i="26"/>
  <c r="B21" i="26"/>
  <c r="B13" i="26"/>
  <c r="S13" i="26"/>
  <c r="S52" i="26"/>
  <c r="B52" i="26"/>
  <c r="S44" i="26"/>
  <c r="B44" i="26"/>
  <c r="S36" i="26"/>
  <c r="B36" i="26"/>
  <c r="S28" i="26"/>
  <c r="B28" i="26"/>
  <c r="S20" i="26"/>
  <c r="B20" i="26"/>
  <c r="S12" i="26"/>
  <c r="B12" i="26"/>
  <c r="S51" i="26"/>
  <c r="B51" i="26"/>
  <c r="S58" i="26"/>
  <c r="B58" i="26"/>
  <c r="S42" i="26"/>
  <c r="B42" i="26"/>
  <c r="S18" i="26"/>
  <c r="B18" i="26"/>
  <c r="S56" i="26"/>
  <c r="B56" i="26"/>
  <c r="S48" i="26"/>
  <c r="B48" i="26"/>
  <c r="S40" i="26"/>
  <c r="B40" i="26"/>
  <c r="S32" i="26"/>
  <c r="B32" i="26"/>
  <c r="S24" i="26"/>
  <c r="B24" i="26"/>
  <c r="S16" i="26"/>
  <c r="B16" i="26"/>
  <c r="S50" i="26"/>
  <c r="B50" i="26"/>
  <c r="S34" i="26"/>
  <c r="B34" i="26"/>
  <c r="S26" i="26"/>
  <c r="W7" i="26" s="1"/>
  <c r="W6" i="26" s="1"/>
  <c r="B26" i="26"/>
  <c r="S10" i="26"/>
  <c r="B10" i="26"/>
  <c r="B57" i="26"/>
  <c r="S57" i="26"/>
  <c r="S25" i="26"/>
  <c r="B25" i="26"/>
  <c r="S55" i="26"/>
  <c r="B55" i="26"/>
  <c r="S47" i="26"/>
  <c r="AF7" i="26" s="1"/>
  <c r="AF6" i="26" s="1"/>
  <c r="B47" i="26"/>
  <c r="S39" i="26"/>
  <c r="B39" i="26"/>
  <c r="S31" i="26"/>
  <c r="B31" i="26"/>
  <c r="S23" i="26"/>
  <c r="B23" i="26"/>
  <c r="S15" i="26"/>
  <c r="B15" i="26"/>
  <c r="S59" i="26"/>
  <c r="B59" i="26"/>
  <c r="S35" i="26"/>
  <c r="B35" i="26"/>
  <c r="S27" i="26"/>
  <c r="B27" i="26"/>
  <c r="S11" i="26"/>
  <c r="B11" i="26"/>
  <c r="S49" i="26"/>
  <c r="B49" i="26"/>
  <c r="S41" i="26"/>
  <c r="B41" i="26"/>
  <c r="B33" i="26"/>
  <c r="S33" i="26"/>
  <c r="S17" i="26"/>
  <c r="B17" i="26"/>
  <c r="B54" i="26"/>
  <c r="S54" i="26"/>
  <c r="AC7" i="26" s="1"/>
  <c r="AC6" i="26" s="1"/>
  <c r="S46" i="26"/>
  <c r="B46" i="26"/>
  <c r="B38" i="26"/>
  <c r="S38" i="26"/>
  <c r="S30" i="26"/>
  <c r="B30" i="26"/>
  <c r="S22" i="26"/>
  <c r="B22" i="26"/>
  <c r="B14" i="26"/>
  <c r="S14" i="26"/>
  <c r="O7" i="26" l="1"/>
  <c r="O6" i="26" s="1"/>
  <c r="Q7" i="26"/>
  <c r="Q6" i="26" s="1"/>
  <c r="U7" i="26"/>
  <c r="U6" i="26" s="1"/>
  <c r="V7" i="26"/>
  <c r="V6" i="26" s="1"/>
  <c r="AA7" i="26"/>
  <c r="AA6" i="26" s="1"/>
  <c r="Z7" i="26"/>
  <c r="Z6" i="26" s="1"/>
  <c r="X7" i="26"/>
  <c r="X6" i="26" s="1"/>
  <c r="Y7" i="26"/>
  <c r="Y6" i="26" s="1"/>
  <c r="N7" i="26"/>
  <c r="N6" i="26" s="1"/>
  <c r="I7" i="26"/>
  <c r="I6" i="26" s="1"/>
  <c r="P7" i="26"/>
  <c r="P6" i="26" s="1"/>
  <c r="G7" i="26"/>
  <c r="G6" i="26" s="1"/>
  <c r="H7" i="26"/>
  <c r="H6" i="26" s="1"/>
  <c r="M7" i="26"/>
  <c r="M6" i="26" s="1"/>
  <c r="E7" i="26"/>
  <c r="E6" i="26" s="1"/>
  <c r="AE7" i="26"/>
  <c r="AE6" i="26" s="1"/>
  <c r="AD7" i="26"/>
  <c r="AD6" i="26" s="1"/>
  <c r="AL6" i="7"/>
  <c r="AO6" i="7"/>
  <c r="AR6" i="7"/>
  <c r="AU6" i="7"/>
  <c r="AL7" i="7"/>
  <c r="AO7" i="7"/>
  <c r="AR7" i="7"/>
  <c r="AU7" i="7"/>
  <c r="AL8" i="7"/>
  <c r="AO8" i="7"/>
  <c r="AR8" i="7"/>
  <c r="AU8" i="7"/>
  <c r="AL9" i="7"/>
  <c r="AO9" i="7"/>
  <c r="AR9" i="7"/>
  <c r="AU9" i="7"/>
  <c r="AL10" i="7"/>
  <c r="AO10" i="7"/>
  <c r="AR10" i="7"/>
  <c r="AU10" i="7"/>
  <c r="AL11" i="7"/>
  <c r="AO11" i="7"/>
  <c r="AR11" i="7"/>
  <c r="AU11" i="7"/>
  <c r="AL12" i="7"/>
  <c r="AO12" i="7"/>
  <c r="AR12" i="7"/>
  <c r="AU12" i="7"/>
  <c r="AL13" i="7"/>
  <c r="AO13" i="7"/>
  <c r="AR13" i="7"/>
  <c r="AU13" i="7"/>
  <c r="AL14" i="7"/>
  <c r="AO14" i="7"/>
  <c r="AR14" i="7"/>
  <c r="AU14" i="7"/>
  <c r="AL15" i="7"/>
  <c r="AO15" i="7"/>
  <c r="AR15" i="7"/>
  <c r="AU15" i="7"/>
  <c r="AL16" i="7"/>
  <c r="AO16" i="7"/>
  <c r="AR16" i="7"/>
  <c r="AU16" i="7"/>
  <c r="AL17" i="7"/>
  <c r="AO17" i="7"/>
  <c r="AR17" i="7"/>
  <c r="AU17" i="7"/>
  <c r="AL18" i="7"/>
  <c r="AO18" i="7"/>
  <c r="AR18" i="7"/>
  <c r="AU18" i="7"/>
  <c r="AL19" i="7"/>
  <c r="AO19" i="7"/>
  <c r="AR19" i="7"/>
  <c r="AU19" i="7"/>
  <c r="AL20" i="7"/>
  <c r="AO20" i="7"/>
  <c r="AR20" i="7"/>
  <c r="AU20" i="7"/>
  <c r="AL21" i="7"/>
  <c r="AO21" i="7"/>
  <c r="AR21" i="7"/>
  <c r="AU21" i="7"/>
  <c r="AL22" i="7"/>
  <c r="AO22" i="7"/>
  <c r="AR22" i="7"/>
  <c r="AU22" i="7"/>
  <c r="AL23" i="7"/>
  <c r="AO23" i="7"/>
  <c r="AR23" i="7"/>
  <c r="AU23" i="7"/>
  <c r="AL24" i="7"/>
  <c r="AO24" i="7"/>
  <c r="AR24" i="7"/>
  <c r="AU24" i="7"/>
  <c r="AL25" i="7"/>
  <c r="AO25" i="7"/>
  <c r="AR25" i="7"/>
  <c r="AU25" i="7"/>
  <c r="AL26" i="7"/>
  <c r="AO26" i="7"/>
  <c r="AR26" i="7"/>
  <c r="AU26" i="7"/>
  <c r="AL27" i="7"/>
  <c r="AM3" i="7"/>
  <c r="AO27" i="7"/>
  <c r="AR27" i="7"/>
  <c r="AU27" i="7"/>
  <c r="AL28" i="7"/>
  <c r="AO28" i="7"/>
  <c r="AR28" i="7"/>
  <c r="AU28" i="7"/>
  <c r="AL29" i="7"/>
  <c r="AO29" i="7"/>
  <c r="AR29" i="7"/>
  <c r="AU29" i="7"/>
  <c r="AL30" i="7"/>
  <c r="AO30" i="7"/>
  <c r="AR30" i="7"/>
  <c r="AU30" i="7"/>
  <c r="AL31" i="7"/>
  <c r="AO31" i="7"/>
  <c r="AR31" i="7"/>
  <c r="AU31" i="7"/>
  <c r="AL32" i="7"/>
  <c r="AO32" i="7"/>
  <c r="AR32" i="7"/>
  <c r="AU32" i="7"/>
  <c r="AL33" i="7"/>
  <c r="AO33" i="7"/>
  <c r="AR33" i="7"/>
  <c r="AU33" i="7"/>
  <c r="AL34" i="7"/>
  <c r="AO34" i="7"/>
  <c r="AR34" i="7"/>
  <c r="AU34" i="7"/>
  <c r="AL35" i="7"/>
  <c r="AO35" i="7"/>
  <c r="AR35" i="7"/>
  <c r="AU35" i="7"/>
  <c r="AL36" i="7"/>
  <c r="AO36" i="7"/>
  <c r="AR36" i="7"/>
  <c r="AU36" i="7"/>
  <c r="AL37" i="7"/>
  <c r="AO37" i="7"/>
  <c r="AR37" i="7"/>
  <c r="AU37" i="7"/>
  <c r="AL38" i="7"/>
  <c r="AO38" i="7"/>
  <c r="AR38" i="7"/>
  <c r="AU38" i="7"/>
  <c r="AL39" i="7"/>
  <c r="AO39" i="7"/>
  <c r="AR39" i="7"/>
  <c r="AU39" i="7"/>
  <c r="AL40" i="7"/>
  <c r="AO40" i="7"/>
  <c r="AR40" i="7"/>
  <c r="AU40" i="7"/>
  <c r="AL41" i="7"/>
  <c r="AO41" i="7"/>
  <c r="AR41" i="7"/>
  <c r="AU41" i="7"/>
  <c r="AL42" i="7"/>
  <c r="AO42" i="7"/>
  <c r="AR42" i="7"/>
  <c r="AU42" i="7"/>
  <c r="AL43" i="7"/>
  <c r="AO43" i="7"/>
  <c r="AR43" i="7"/>
  <c r="AU43" i="7"/>
  <c r="AL44" i="7"/>
  <c r="AO44" i="7"/>
  <c r="AR44" i="7"/>
  <c r="AU44" i="7"/>
  <c r="AL45" i="7"/>
  <c r="AO45" i="7"/>
  <c r="AR45" i="7"/>
  <c r="AU45" i="7"/>
  <c r="AL46" i="7"/>
  <c r="AO46" i="7"/>
  <c r="AR46" i="7"/>
  <c r="AU46" i="7"/>
  <c r="AL47" i="7"/>
  <c r="AO47" i="7"/>
  <c r="AR47" i="7"/>
  <c r="AU47" i="7"/>
  <c r="AL48" i="7"/>
  <c r="AO48" i="7"/>
  <c r="AR48" i="7"/>
  <c r="AU48" i="7"/>
  <c r="AL49" i="7"/>
  <c r="AO49" i="7"/>
  <c r="AR49" i="7"/>
  <c r="AU49" i="7"/>
  <c r="AL50" i="7"/>
  <c r="AO50" i="7"/>
  <c r="AR50" i="7"/>
  <c r="AU50" i="7"/>
  <c r="AL51" i="7"/>
  <c r="AO51" i="7"/>
  <c r="AR51" i="7"/>
  <c r="AU51" i="7"/>
  <c r="AL52" i="7"/>
  <c r="AO52" i="7"/>
  <c r="AR52" i="7"/>
  <c r="AU52" i="7"/>
  <c r="AL53" i="7"/>
  <c r="AO53" i="7"/>
  <c r="AR53" i="7"/>
  <c r="AU53" i="7"/>
  <c r="AL54" i="7"/>
  <c r="AO54" i="7"/>
  <c r="AR54" i="7"/>
  <c r="AU54" i="7"/>
  <c r="AL55" i="7"/>
  <c r="AO55" i="7"/>
  <c r="AR55" i="7"/>
  <c r="AU55" i="7"/>
  <c r="AL56" i="7"/>
  <c r="AO56" i="7"/>
  <c r="AR56" i="7"/>
  <c r="AU56" i="7"/>
  <c r="AL57" i="7"/>
  <c r="AO57" i="7"/>
  <c r="AR57" i="7"/>
  <c r="AU57" i="7"/>
  <c r="AL58" i="7"/>
  <c r="AO58" i="7"/>
  <c r="AR58" i="7"/>
  <c r="AU58" i="7"/>
  <c r="AL59" i="7"/>
  <c r="AO59" i="7"/>
  <c r="AR59" i="7"/>
  <c r="AU59" i="7"/>
  <c r="AL60" i="7"/>
  <c r="AO60" i="7"/>
  <c r="AR60" i="7"/>
  <c r="AU60" i="7"/>
  <c r="AL61" i="7"/>
  <c r="AO61" i="7"/>
  <c r="AR61" i="7"/>
  <c r="AU61" i="7"/>
  <c r="AL62" i="7"/>
  <c r="AO62" i="7"/>
  <c r="AR62" i="7"/>
  <c r="AU62" i="7"/>
  <c r="AL63" i="7"/>
  <c r="AO63" i="7"/>
  <c r="AR63" i="7"/>
  <c r="AU63" i="7"/>
  <c r="AL64" i="7"/>
  <c r="AO64" i="7"/>
  <c r="AR64" i="7"/>
  <c r="AU64" i="7"/>
  <c r="AL65" i="7"/>
  <c r="AO65" i="7"/>
  <c r="AR65" i="7"/>
  <c r="AU65" i="7"/>
  <c r="AL66" i="7"/>
  <c r="AO66" i="7"/>
  <c r="AR66" i="7"/>
  <c r="AU66" i="7"/>
  <c r="AL67" i="7"/>
  <c r="AO67" i="7"/>
  <c r="AR67" i="7"/>
  <c r="AU67" i="7"/>
  <c r="AL68" i="7"/>
  <c r="AO68" i="7"/>
  <c r="AR68" i="7"/>
  <c r="AU68" i="7"/>
  <c r="AL69" i="7"/>
  <c r="AO69" i="7"/>
  <c r="AR69" i="7"/>
  <c r="AU69" i="7"/>
  <c r="AL70" i="7"/>
  <c r="AO70" i="7"/>
  <c r="AR70" i="7"/>
  <c r="AU70" i="7"/>
  <c r="AL71" i="7"/>
  <c r="AO71" i="7"/>
  <c r="AR71" i="7"/>
  <c r="AU71" i="7"/>
  <c r="AL72" i="7"/>
  <c r="AO72" i="7"/>
  <c r="AR72" i="7"/>
  <c r="AU72" i="7"/>
  <c r="AL73" i="7"/>
  <c r="AO73" i="7"/>
  <c r="AR73" i="7"/>
  <c r="AU73" i="7"/>
  <c r="AL74" i="7"/>
  <c r="AO74" i="7"/>
  <c r="AR74" i="7"/>
  <c r="AU74" i="7"/>
  <c r="AL75" i="7"/>
  <c r="AO75" i="7"/>
  <c r="AR75" i="7"/>
  <c r="AU75" i="7"/>
  <c r="AL76" i="7"/>
  <c r="AO76" i="7"/>
  <c r="AR76" i="7"/>
  <c r="AU76" i="7"/>
  <c r="AL77" i="7"/>
  <c r="AO77" i="7"/>
  <c r="AR77" i="7"/>
  <c r="AU77" i="7"/>
  <c r="AL78" i="7"/>
  <c r="AO78" i="7"/>
  <c r="AR78" i="7"/>
  <c r="AU78" i="7"/>
  <c r="AL79" i="7"/>
  <c r="AO79" i="7"/>
  <c r="AR79" i="7"/>
  <c r="AU79" i="7"/>
  <c r="AL80" i="7"/>
  <c r="AO80" i="7"/>
  <c r="AR80" i="7"/>
  <c r="AU80" i="7"/>
  <c r="AL81" i="7"/>
  <c r="AO81" i="7"/>
  <c r="AR81" i="7"/>
  <c r="AU81" i="7"/>
  <c r="AL82" i="7"/>
  <c r="AO82" i="7"/>
  <c r="AR82" i="7"/>
  <c r="AU82" i="7"/>
  <c r="AL83" i="7"/>
  <c r="AO83" i="7"/>
  <c r="AR83" i="7"/>
  <c r="AU83" i="7"/>
  <c r="AL84" i="7"/>
  <c r="AO84" i="7"/>
  <c r="AR84" i="7"/>
  <c r="AU84" i="7"/>
  <c r="AL85" i="7"/>
  <c r="AO85" i="7"/>
  <c r="AR85" i="7"/>
  <c r="AU85" i="7"/>
  <c r="AL86" i="7"/>
  <c r="AO86" i="7"/>
  <c r="AR86" i="7"/>
  <c r="AU86" i="7"/>
  <c r="AL87" i="7"/>
  <c r="AO87" i="7"/>
  <c r="AR87" i="7"/>
  <c r="AU87" i="7"/>
  <c r="AL88" i="7"/>
  <c r="AO88" i="7"/>
  <c r="AR88" i="7"/>
  <c r="AU88" i="7"/>
  <c r="AL89" i="7"/>
  <c r="AO89" i="7"/>
  <c r="AR89" i="7"/>
  <c r="AU89" i="7"/>
  <c r="AL90" i="7"/>
  <c r="AO90" i="7"/>
  <c r="AR90" i="7"/>
  <c r="AU90" i="7"/>
  <c r="AL91" i="7"/>
  <c r="AO91" i="7"/>
  <c r="AR91" i="7"/>
  <c r="AU91" i="7"/>
  <c r="AL92" i="7"/>
  <c r="AO92" i="7"/>
  <c r="AR92" i="7"/>
  <c r="AU92" i="7"/>
  <c r="AL93" i="7"/>
  <c r="AO93" i="7"/>
  <c r="AR93" i="7"/>
  <c r="AU93" i="7"/>
  <c r="AL94" i="7"/>
  <c r="AO94" i="7"/>
  <c r="AR94" i="7"/>
  <c r="AU94" i="7"/>
  <c r="AL95" i="7"/>
  <c r="AO95" i="7"/>
  <c r="AR95" i="7"/>
  <c r="AU95" i="7"/>
  <c r="AL96" i="7"/>
  <c r="AO96" i="7"/>
  <c r="AR96" i="7"/>
  <c r="AU96" i="7"/>
  <c r="AL97" i="7"/>
  <c r="AO97" i="7"/>
  <c r="AR97" i="7"/>
  <c r="AU97" i="7"/>
  <c r="AL98" i="7"/>
  <c r="AO98" i="7"/>
  <c r="AR98" i="7"/>
  <c r="AU98" i="7"/>
  <c r="AL99" i="7"/>
  <c r="AO99" i="7"/>
  <c r="AR99" i="7"/>
  <c r="AU99" i="7"/>
  <c r="AL100" i="7"/>
  <c r="AO100" i="7"/>
  <c r="AR100" i="7"/>
  <c r="AU100" i="7"/>
  <c r="AL101" i="7"/>
  <c r="AO101" i="7"/>
  <c r="AR101" i="7"/>
  <c r="AU101" i="7"/>
  <c r="AL102" i="7"/>
  <c r="AO102" i="7"/>
  <c r="AR102" i="7"/>
  <c r="AU102" i="7"/>
  <c r="AL103" i="7"/>
  <c r="AO103" i="7"/>
  <c r="AR103" i="7"/>
  <c r="AU103" i="7"/>
  <c r="AT1" i="7"/>
  <c r="AW1" i="7"/>
  <c r="AQ1" i="7"/>
  <c r="AU5" i="7"/>
  <c r="AR5" i="7"/>
  <c r="AO5" i="7"/>
  <c r="L6" i="7"/>
  <c r="O6" i="7"/>
  <c r="R6" i="7"/>
  <c r="U6" i="7"/>
  <c r="L7" i="7"/>
  <c r="O7" i="7"/>
  <c r="R7" i="7"/>
  <c r="U7" i="7"/>
  <c r="L8" i="7"/>
  <c r="O8" i="7"/>
  <c r="R8" i="7"/>
  <c r="U8" i="7"/>
  <c r="L9" i="7"/>
  <c r="O9" i="7"/>
  <c r="R9" i="7"/>
  <c r="U9" i="7"/>
  <c r="L10" i="7"/>
  <c r="O10" i="7"/>
  <c r="R10" i="7"/>
  <c r="U10" i="7"/>
  <c r="L11" i="7"/>
  <c r="O11" i="7"/>
  <c r="R11" i="7"/>
  <c r="U11" i="7"/>
  <c r="L12" i="7"/>
  <c r="O12" i="7"/>
  <c r="R12" i="7"/>
  <c r="U12" i="7"/>
  <c r="L13" i="7"/>
  <c r="O13" i="7"/>
  <c r="R13" i="7"/>
  <c r="U13" i="7"/>
  <c r="L14" i="7"/>
  <c r="O14" i="7"/>
  <c r="R14" i="7"/>
  <c r="U14" i="7"/>
  <c r="L15" i="7"/>
  <c r="O15" i="7"/>
  <c r="R15" i="7"/>
  <c r="U15" i="7"/>
  <c r="L16" i="7"/>
  <c r="O16" i="7"/>
  <c r="R16" i="7"/>
  <c r="U16" i="7"/>
  <c r="L17" i="7"/>
  <c r="O17" i="7"/>
  <c r="R17" i="7"/>
  <c r="U17" i="7"/>
  <c r="L18" i="7"/>
  <c r="O18" i="7"/>
  <c r="R18" i="7"/>
  <c r="U18" i="7"/>
  <c r="L19" i="7"/>
  <c r="O19" i="7"/>
  <c r="R19" i="7"/>
  <c r="U19" i="7"/>
  <c r="L20" i="7"/>
  <c r="O20" i="7"/>
  <c r="R20" i="7"/>
  <c r="U20" i="7"/>
  <c r="L21" i="7"/>
  <c r="O21" i="7"/>
  <c r="R21" i="7"/>
  <c r="U21" i="7"/>
  <c r="L22" i="7"/>
  <c r="O22" i="7"/>
  <c r="R22" i="7"/>
  <c r="U22" i="7"/>
  <c r="L23" i="7"/>
  <c r="O23" i="7"/>
  <c r="R23" i="7"/>
  <c r="U23" i="7"/>
  <c r="L24" i="7"/>
  <c r="O24" i="7"/>
  <c r="R24" i="7"/>
  <c r="U24" i="7"/>
  <c r="L25" i="7"/>
  <c r="O25" i="7"/>
  <c r="R25" i="7"/>
  <c r="U25" i="7"/>
  <c r="L26" i="7"/>
  <c r="O26" i="7"/>
  <c r="R26" i="7"/>
  <c r="U26" i="7"/>
  <c r="L27" i="7"/>
  <c r="O27" i="7"/>
  <c r="R27" i="7"/>
  <c r="U27" i="7"/>
  <c r="L28" i="7"/>
  <c r="O28" i="7"/>
  <c r="R28" i="7"/>
  <c r="U28" i="7"/>
  <c r="L29" i="7"/>
  <c r="O29" i="7"/>
  <c r="R29" i="7"/>
  <c r="U29" i="7"/>
  <c r="L30" i="7"/>
  <c r="O30" i="7"/>
  <c r="R30" i="7"/>
  <c r="U30" i="7"/>
  <c r="L31" i="7"/>
  <c r="O31" i="7"/>
  <c r="R31" i="7"/>
  <c r="U31" i="7"/>
  <c r="L32" i="7"/>
  <c r="O32" i="7"/>
  <c r="R32" i="7"/>
  <c r="U32" i="7"/>
  <c r="L33" i="7"/>
  <c r="O33" i="7"/>
  <c r="R33" i="7"/>
  <c r="U33" i="7"/>
  <c r="L34" i="7"/>
  <c r="O34" i="7"/>
  <c r="R34" i="7"/>
  <c r="U34" i="7"/>
  <c r="L35" i="7"/>
  <c r="O35" i="7"/>
  <c r="R35" i="7"/>
  <c r="U35" i="7"/>
  <c r="L36" i="7"/>
  <c r="O36" i="7"/>
  <c r="R36" i="7"/>
  <c r="U36" i="7"/>
  <c r="L37" i="7"/>
  <c r="O37" i="7"/>
  <c r="R37" i="7"/>
  <c r="U37" i="7"/>
  <c r="L38" i="7"/>
  <c r="O38" i="7"/>
  <c r="R38" i="7"/>
  <c r="U38" i="7"/>
  <c r="L39" i="7"/>
  <c r="O39" i="7"/>
  <c r="R39" i="7"/>
  <c r="U39" i="7"/>
  <c r="L40" i="7"/>
  <c r="O40" i="7"/>
  <c r="R40" i="7"/>
  <c r="U40" i="7"/>
  <c r="L41" i="7"/>
  <c r="O41" i="7"/>
  <c r="R41" i="7"/>
  <c r="U41" i="7"/>
  <c r="L42" i="7"/>
  <c r="O42" i="7"/>
  <c r="R42" i="7"/>
  <c r="U42" i="7"/>
  <c r="L43" i="7"/>
  <c r="O43" i="7"/>
  <c r="R43" i="7"/>
  <c r="U43" i="7"/>
  <c r="L44" i="7"/>
  <c r="O44" i="7"/>
  <c r="R44" i="7"/>
  <c r="U44" i="7"/>
  <c r="L45" i="7"/>
  <c r="O45" i="7"/>
  <c r="R45" i="7"/>
  <c r="U45" i="7"/>
  <c r="L46" i="7"/>
  <c r="O46" i="7"/>
  <c r="R46" i="7"/>
  <c r="U46" i="7"/>
  <c r="L47" i="7"/>
  <c r="O47" i="7"/>
  <c r="R47" i="7"/>
  <c r="U47" i="7"/>
  <c r="L48" i="7"/>
  <c r="O48" i="7"/>
  <c r="R48" i="7"/>
  <c r="U48" i="7"/>
  <c r="L49" i="7"/>
  <c r="O49" i="7"/>
  <c r="R49" i="7"/>
  <c r="U49" i="7"/>
  <c r="L50" i="7"/>
  <c r="O50" i="7"/>
  <c r="R50" i="7"/>
  <c r="U50" i="7"/>
  <c r="L51" i="7"/>
  <c r="O51" i="7"/>
  <c r="R51" i="7"/>
  <c r="U51" i="7"/>
  <c r="L52" i="7"/>
  <c r="O52" i="7"/>
  <c r="R52" i="7"/>
  <c r="U52" i="7"/>
  <c r="L53" i="7"/>
  <c r="O53" i="7"/>
  <c r="R53" i="7"/>
  <c r="U53" i="7"/>
  <c r="L54" i="7"/>
  <c r="O54" i="7"/>
  <c r="R54" i="7"/>
  <c r="U54" i="7"/>
  <c r="L55" i="7"/>
  <c r="O55" i="7"/>
  <c r="R55" i="7"/>
  <c r="U55" i="7"/>
  <c r="L56" i="7"/>
  <c r="O56" i="7"/>
  <c r="R56" i="7"/>
  <c r="U56" i="7"/>
  <c r="L57" i="7"/>
  <c r="O57" i="7"/>
  <c r="R57" i="7"/>
  <c r="U57" i="7"/>
  <c r="L58" i="7"/>
  <c r="O58" i="7"/>
  <c r="R58" i="7"/>
  <c r="U58" i="7"/>
  <c r="L59" i="7"/>
  <c r="O59" i="7"/>
  <c r="R59" i="7"/>
  <c r="U59" i="7"/>
  <c r="L60" i="7"/>
  <c r="O60" i="7"/>
  <c r="R60" i="7"/>
  <c r="U60" i="7"/>
  <c r="L61" i="7"/>
  <c r="O61" i="7"/>
  <c r="R61" i="7"/>
  <c r="U61" i="7"/>
  <c r="L62" i="7"/>
  <c r="O62" i="7"/>
  <c r="R62" i="7"/>
  <c r="U62" i="7"/>
  <c r="L63" i="7"/>
  <c r="O63" i="7"/>
  <c r="R63" i="7"/>
  <c r="U63" i="7"/>
  <c r="L64" i="7"/>
  <c r="O64" i="7"/>
  <c r="R64" i="7"/>
  <c r="U64" i="7"/>
  <c r="L65" i="7"/>
  <c r="O65" i="7"/>
  <c r="R65" i="7"/>
  <c r="U65" i="7"/>
  <c r="L66" i="7"/>
  <c r="O66" i="7"/>
  <c r="R66" i="7"/>
  <c r="U66" i="7"/>
  <c r="L67" i="7"/>
  <c r="O67" i="7"/>
  <c r="R67" i="7"/>
  <c r="U67" i="7"/>
  <c r="L68" i="7"/>
  <c r="O68" i="7"/>
  <c r="R68" i="7"/>
  <c r="U68" i="7"/>
  <c r="L69" i="7"/>
  <c r="O69" i="7"/>
  <c r="R69" i="7"/>
  <c r="U69" i="7"/>
  <c r="L70" i="7"/>
  <c r="O70" i="7"/>
  <c r="R70" i="7"/>
  <c r="U70" i="7"/>
  <c r="L71" i="7"/>
  <c r="O71" i="7"/>
  <c r="R71" i="7"/>
  <c r="U71" i="7"/>
  <c r="L72" i="7"/>
  <c r="O72" i="7"/>
  <c r="R72" i="7"/>
  <c r="U72" i="7"/>
  <c r="L73" i="7"/>
  <c r="O73" i="7"/>
  <c r="R73" i="7"/>
  <c r="U73" i="7"/>
  <c r="L74" i="7"/>
  <c r="O74" i="7"/>
  <c r="R74" i="7"/>
  <c r="U74" i="7"/>
  <c r="L75" i="7"/>
  <c r="O75" i="7"/>
  <c r="R75" i="7"/>
  <c r="U75" i="7"/>
  <c r="L76" i="7"/>
  <c r="O76" i="7"/>
  <c r="R76" i="7"/>
  <c r="U76" i="7"/>
  <c r="L77" i="7"/>
  <c r="O77" i="7"/>
  <c r="R77" i="7"/>
  <c r="U77" i="7"/>
  <c r="L78" i="7"/>
  <c r="O78" i="7"/>
  <c r="R78" i="7"/>
  <c r="U78" i="7"/>
  <c r="L79" i="7"/>
  <c r="O79" i="7"/>
  <c r="R79" i="7"/>
  <c r="U79" i="7"/>
  <c r="L80" i="7"/>
  <c r="O80" i="7"/>
  <c r="R80" i="7"/>
  <c r="U80" i="7"/>
  <c r="L81" i="7"/>
  <c r="O81" i="7"/>
  <c r="R81" i="7"/>
  <c r="U81" i="7"/>
  <c r="L82" i="7"/>
  <c r="O82" i="7"/>
  <c r="R82" i="7"/>
  <c r="U82" i="7"/>
  <c r="L83" i="7"/>
  <c r="O83" i="7"/>
  <c r="R83" i="7"/>
  <c r="U83" i="7"/>
  <c r="L84" i="7"/>
  <c r="O84" i="7"/>
  <c r="R84" i="7"/>
  <c r="U84" i="7"/>
  <c r="L85" i="7"/>
  <c r="O85" i="7"/>
  <c r="R85" i="7"/>
  <c r="U85" i="7"/>
  <c r="L86" i="7"/>
  <c r="O86" i="7"/>
  <c r="R86" i="7"/>
  <c r="U86" i="7"/>
  <c r="L87" i="7"/>
  <c r="O87" i="7"/>
  <c r="R87" i="7"/>
  <c r="U87" i="7"/>
  <c r="L88" i="7"/>
  <c r="O88" i="7"/>
  <c r="R88" i="7"/>
  <c r="U88" i="7"/>
  <c r="L89" i="7"/>
  <c r="O89" i="7"/>
  <c r="R89" i="7"/>
  <c r="U89" i="7"/>
  <c r="L90" i="7"/>
  <c r="O90" i="7"/>
  <c r="R90" i="7"/>
  <c r="U90" i="7"/>
  <c r="L91" i="7"/>
  <c r="O91" i="7"/>
  <c r="R91" i="7"/>
  <c r="U91" i="7"/>
  <c r="L92" i="7"/>
  <c r="O92" i="7"/>
  <c r="R92" i="7"/>
  <c r="U92" i="7"/>
  <c r="L93" i="7"/>
  <c r="O93" i="7"/>
  <c r="R93" i="7"/>
  <c r="U93" i="7"/>
  <c r="L94" i="7"/>
  <c r="O94" i="7"/>
  <c r="R94" i="7"/>
  <c r="U94" i="7"/>
  <c r="L95" i="7"/>
  <c r="O95" i="7"/>
  <c r="R95" i="7"/>
  <c r="U95" i="7"/>
  <c r="L96" i="7"/>
  <c r="O96" i="7"/>
  <c r="R96" i="7"/>
  <c r="U96" i="7"/>
  <c r="L97" i="7"/>
  <c r="O97" i="7"/>
  <c r="R97" i="7"/>
  <c r="U97" i="7"/>
  <c r="L98" i="7"/>
  <c r="O98" i="7"/>
  <c r="R98" i="7"/>
  <c r="U98" i="7"/>
  <c r="L99" i="7"/>
  <c r="O99" i="7"/>
  <c r="R99" i="7"/>
  <c r="U99" i="7"/>
  <c r="L100" i="7"/>
  <c r="O100" i="7"/>
  <c r="R100" i="7"/>
  <c r="U100" i="7"/>
  <c r="L101" i="7"/>
  <c r="O101" i="7"/>
  <c r="R101" i="7"/>
  <c r="U101" i="7"/>
  <c r="L102" i="7"/>
  <c r="O102" i="7"/>
  <c r="R102" i="7"/>
  <c r="U102" i="7"/>
  <c r="L103" i="7"/>
  <c r="O103" i="7"/>
  <c r="R103" i="7"/>
  <c r="U103" i="7"/>
  <c r="W1" i="7"/>
  <c r="T1" i="7"/>
  <c r="Q1" i="7"/>
  <c r="N1" i="7"/>
  <c r="AN1" i="7"/>
  <c r="AL5" i="7"/>
  <c r="U5" i="7"/>
  <c r="R5" i="7"/>
  <c r="O5" i="7"/>
  <c r="L5" i="7"/>
  <c r="AP3" i="7" l="1"/>
  <c r="AT3" i="7"/>
  <c r="V3" i="7"/>
  <c r="M105" i="7"/>
  <c r="AV3" i="7"/>
  <c r="AW3" i="7"/>
  <c r="AS3" i="7"/>
  <c r="AQ3" i="7"/>
  <c r="AN3" i="7"/>
  <c r="T3" i="7"/>
  <c r="M3" i="7"/>
  <c r="S3" i="7"/>
  <c r="Q3" i="7"/>
  <c r="W3" i="7"/>
  <c r="P3" i="7"/>
  <c r="N3" i="7"/>
  <c r="V205" i="19" l="1"/>
  <c r="U205" i="19"/>
  <c r="V204" i="19"/>
  <c r="U204" i="19"/>
  <c r="V203" i="19"/>
  <c r="U203" i="19"/>
  <c r="V202" i="19"/>
  <c r="U202" i="19"/>
  <c r="V201" i="19"/>
  <c r="U201" i="19"/>
  <c r="V200" i="19"/>
  <c r="U200" i="19"/>
  <c r="V199" i="19"/>
  <c r="U199" i="19"/>
  <c r="V198" i="19"/>
  <c r="U198" i="19"/>
  <c r="V197" i="19"/>
  <c r="U197" i="19"/>
  <c r="V196" i="19"/>
  <c r="U196" i="19"/>
  <c r="V195" i="19"/>
  <c r="U195" i="19"/>
  <c r="V194" i="19"/>
  <c r="U194" i="19"/>
  <c r="V193" i="19"/>
  <c r="U193" i="19"/>
  <c r="V192" i="19"/>
  <c r="U192" i="19"/>
  <c r="V191" i="19"/>
  <c r="U191" i="19"/>
  <c r="V190" i="19"/>
  <c r="U190" i="19"/>
  <c r="V189" i="19"/>
  <c r="U189" i="19"/>
  <c r="V188" i="19"/>
  <c r="U188" i="19"/>
  <c r="V187" i="19"/>
  <c r="U187" i="19"/>
  <c r="V186" i="19"/>
  <c r="U186" i="19"/>
  <c r="V185" i="19"/>
  <c r="U185" i="19"/>
  <c r="V184" i="19"/>
  <c r="U184" i="19"/>
  <c r="V183" i="19"/>
  <c r="U183" i="19"/>
  <c r="V182" i="19"/>
  <c r="U182" i="19"/>
  <c r="V181" i="19"/>
  <c r="U181" i="19"/>
  <c r="V180" i="19"/>
  <c r="U180" i="19"/>
  <c r="V179" i="19"/>
  <c r="U179" i="19"/>
  <c r="V178" i="19"/>
  <c r="U178" i="19"/>
  <c r="V177" i="19"/>
  <c r="U177" i="19"/>
  <c r="V176" i="19"/>
  <c r="U176" i="19"/>
  <c r="V175" i="19"/>
  <c r="U175" i="19"/>
  <c r="V174" i="19"/>
  <c r="U174" i="19"/>
  <c r="V173" i="19"/>
  <c r="U173" i="19"/>
  <c r="V172" i="19"/>
  <c r="U172" i="19"/>
  <c r="V171" i="19"/>
  <c r="U171" i="19"/>
  <c r="V170" i="19"/>
  <c r="U170" i="19"/>
  <c r="V169" i="19"/>
  <c r="U169" i="19"/>
  <c r="V168" i="19"/>
  <c r="U168" i="19"/>
  <c r="V167" i="19"/>
  <c r="U167" i="19"/>
  <c r="V166" i="19"/>
  <c r="U166" i="19"/>
  <c r="V165" i="19"/>
  <c r="U165" i="19"/>
  <c r="V164" i="19"/>
  <c r="U164" i="19"/>
  <c r="V163" i="19"/>
  <c r="U163" i="19"/>
  <c r="V162" i="19"/>
  <c r="U162" i="19"/>
  <c r="V161" i="19"/>
  <c r="U161" i="19"/>
  <c r="V160" i="19"/>
  <c r="U160" i="19"/>
  <c r="V159" i="19"/>
  <c r="U159" i="19"/>
  <c r="V158" i="19"/>
  <c r="U158" i="19"/>
  <c r="V157" i="19"/>
  <c r="U157" i="19"/>
  <c r="V156" i="19"/>
  <c r="U156" i="19"/>
  <c r="V155" i="19"/>
  <c r="U155" i="19"/>
  <c r="V154" i="19"/>
  <c r="U154" i="19"/>
  <c r="V153" i="19"/>
  <c r="U153" i="19"/>
  <c r="V152" i="19"/>
  <c r="U152" i="19"/>
  <c r="V151" i="19"/>
  <c r="U151" i="19"/>
  <c r="V150" i="19"/>
  <c r="U150" i="19"/>
  <c r="V149" i="19"/>
  <c r="U149" i="19"/>
  <c r="V148" i="19"/>
  <c r="U148" i="19"/>
  <c r="V147" i="19"/>
  <c r="U147" i="19"/>
  <c r="V146" i="19"/>
  <c r="U146" i="19"/>
  <c r="V145" i="19"/>
  <c r="U145" i="19"/>
  <c r="V144" i="19"/>
  <c r="U144" i="19"/>
  <c r="V143" i="19"/>
  <c r="U143" i="19"/>
  <c r="V142" i="19"/>
  <c r="U142" i="19"/>
  <c r="V141" i="19"/>
  <c r="U141" i="19"/>
  <c r="V140" i="19"/>
  <c r="U140" i="19"/>
  <c r="V139" i="19"/>
  <c r="U139" i="19"/>
  <c r="V138" i="19"/>
  <c r="U138" i="19"/>
  <c r="V137" i="19"/>
  <c r="U137" i="19"/>
  <c r="V136" i="19"/>
  <c r="U136" i="19"/>
  <c r="V135" i="19"/>
  <c r="U135" i="19"/>
  <c r="V134" i="19"/>
  <c r="U134" i="19"/>
  <c r="V133" i="19"/>
  <c r="U133" i="19"/>
  <c r="V132" i="19"/>
  <c r="U132" i="19"/>
  <c r="V131" i="19"/>
  <c r="U131" i="19"/>
  <c r="V130" i="19"/>
  <c r="U130" i="19"/>
  <c r="V129" i="19"/>
  <c r="U129" i="19"/>
  <c r="V128" i="19"/>
  <c r="U128" i="19"/>
  <c r="V127" i="19"/>
  <c r="U127" i="19"/>
  <c r="V126" i="19"/>
  <c r="U126" i="19"/>
  <c r="V125" i="19"/>
  <c r="U125" i="19"/>
  <c r="V124" i="19"/>
  <c r="U124" i="19"/>
  <c r="V123" i="19"/>
  <c r="U123" i="19"/>
  <c r="V122" i="19"/>
  <c r="U122" i="19"/>
  <c r="V121" i="19"/>
  <c r="U121" i="19"/>
  <c r="V120" i="19"/>
  <c r="U120" i="19"/>
  <c r="V119" i="19"/>
  <c r="U119" i="19"/>
  <c r="V118" i="19"/>
  <c r="U118" i="19"/>
  <c r="V117" i="19"/>
  <c r="U117" i="19"/>
  <c r="V116" i="19"/>
  <c r="U116" i="19"/>
  <c r="V115" i="19"/>
  <c r="U115" i="19"/>
  <c r="V114" i="19"/>
  <c r="U114" i="19"/>
  <c r="V113" i="19"/>
  <c r="U113" i="19"/>
  <c r="V112" i="19"/>
  <c r="U112" i="19"/>
  <c r="V111" i="19"/>
  <c r="U111" i="19"/>
  <c r="V110" i="19"/>
  <c r="U110" i="19"/>
  <c r="V109" i="19"/>
  <c r="U109" i="19"/>
  <c r="V108" i="19"/>
  <c r="U108" i="19"/>
  <c r="V107" i="19"/>
  <c r="U107" i="19"/>
  <c r="V106" i="19"/>
  <c r="U106" i="19"/>
  <c r="V105" i="19"/>
  <c r="U105" i="19"/>
  <c r="V104" i="19"/>
  <c r="U104" i="19"/>
  <c r="V103" i="19"/>
  <c r="U103" i="19"/>
  <c r="V102" i="19"/>
  <c r="U102" i="19"/>
  <c r="V101" i="19"/>
  <c r="U101" i="19"/>
  <c r="V100" i="19"/>
  <c r="U100" i="19"/>
  <c r="V99" i="19"/>
  <c r="U99" i="19"/>
  <c r="V98" i="19"/>
  <c r="U98" i="19"/>
  <c r="V97" i="19"/>
  <c r="U97" i="19"/>
  <c r="V96" i="19"/>
  <c r="U96" i="19"/>
  <c r="V95" i="19"/>
  <c r="U95" i="19"/>
  <c r="V94" i="19"/>
  <c r="U94" i="19"/>
  <c r="V93" i="19"/>
  <c r="U93" i="19"/>
  <c r="V92" i="19"/>
  <c r="U92" i="19"/>
  <c r="V91" i="19"/>
  <c r="U91" i="19"/>
  <c r="V90" i="19"/>
  <c r="U90" i="19"/>
  <c r="V89" i="19"/>
  <c r="U89" i="19"/>
  <c r="V88" i="19"/>
  <c r="U88" i="19"/>
  <c r="V87" i="19"/>
  <c r="U87" i="19"/>
  <c r="V86" i="19"/>
  <c r="U86" i="19"/>
  <c r="V85" i="19"/>
  <c r="U85" i="19"/>
  <c r="V84" i="19"/>
  <c r="U84" i="19"/>
  <c r="V83" i="19"/>
  <c r="U83" i="19"/>
  <c r="V82" i="19"/>
  <c r="U82" i="19"/>
  <c r="V81" i="19"/>
  <c r="U81" i="19"/>
  <c r="V80" i="19"/>
  <c r="U80" i="19"/>
  <c r="V79" i="19"/>
  <c r="U79" i="19"/>
  <c r="V78" i="19"/>
  <c r="U78" i="19"/>
  <c r="V77" i="19"/>
  <c r="U77" i="19"/>
  <c r="V76" i="19"/>
  <c r="U76" i="19"/>
  <c r="V75" i="19"/>
  <c r="U75" i="19"/>
  <c r="V74" i="19"/>
  <c r="U74" i="19"/>
  <c r="V73" i="19"/>
  <c r="U73" i="19"/>
  <c r="V72" i="19"/>
  <c r="U72" i="19"/>
  <c r="V71" i="19"/>
  <c r="U71" i="19"/>
  <c r="V70" i="19"/>
  <c r="U70" i="19"/>
  <c r="V69" i="19"/>
  <c r="U69" i="19"/>
  <c r="V68" i="19"/>
  <c r="U68" i="19"/>
  <c r="V67" i="19"/>
  <c r="U67" i="19"/>
  <c r="V66" i="19"/>
  <c r="U66" i="19"/>
  <c r="V65" i="19"/>
  <c r="U65" i="19"/>
  <c r="V64" i="19"/>
  <c r="U64" i="19"/>
  <c r="V63" i="19"/>
  <c r="U63" i="19"/>
  <c r="V62" i="19"/>
  <c r="U62" i="19"/>
  <c r="V61" i="19"/>
  <c r="U61" i="19"/>
  <c r="V60" i="19"/>
  <c r="U60" i="19"/>
  <c r="V59" i="19"/>
  <c r="U59" i="19"/>
  <c r="V58" i="19"/>
  <c r="U58" i="19"/>
  <c r="V57" i="19"/>
  <c r="U57" i="19"/>
  <c r="V56" i="19"/>
  <c r="U56" i="19"/>
  <c r="V55" i="19"/>
  <c r="U55" i="19"/>
  <c r="V54" i="19"/>
  <c r="U54" i="19"/>
  <c r="V53" i="19"/>
  <c r="U53" i="19"/>
  <c r="V52" i="19"/>
  <c r="U52" i="19"/>
  <c r="V51" i="19"/>
  <c r="U51" i="19"/>
  <c r="V50" i="19"/>
  <c r="U50" i="19"/>
  <c r="V49" i="19"/>
  <c r="U49" i="19"/>
  <c r="V48" i="19"/>
  <c r="U48" i="19"/>
  <c r="V47" i="19"/>
  <c r="U47" i="19"/>
  <c r="V46" i="19"/>
  <c r="U46" i="19"/>
  <c r="V45" i="19"/>
  <c r="U45" i="19"/>
  <c r="V44" i="19"/>
  <c r="U44" i="19"/>
  <c r="V43" i="19"/>
  <c r="U43" i="19"/>
  <c r="V42" i="19"/>
  <c r="U42" i="19"/>
  <c r="V41" i="19"/>
  <c r="U41" i="19"/>
  <c r="V40" i="19"/>
  <c r="U40" i="19"/>
  <c r="V39" i="19"/>
  <c r="U39" i="19"/>
  <c r="V38" i="19"/>
  <c r="U38" i="19"/>
  <c r="V37" i="19"/>
  <c r="U37" i="19"/>
  <c r="V36" i="19"/>
  <c r="U36" i="19"/>
  <c r="V35" i="19"/>
  <c r="U35" i="19"/>
  <c r="V34" i="19"/>
  <c r="U34" i="19"/>
  <c r="V33" i="19"/>
  <c r="U33" i="19"/>
  <c r="V32" i="19"/>
  <c r="U32" i="19"/>
  <c r="V31" i="19"/>
  <c r="U31" i="19"/>
  <c r="V30" i="19"/>
  <c r="U30" i="19"/>
  <c r="V29" i="19"/>
  <c r="U29" i="19"/>
  <c r="V28" i="19"/>
  <c r="U28" i="19"/>
  <c r="V27" i="19"/>
  <c r="U27" i="19"/>
  <c r="V26" i="19"/>
  <c r="U26" i="19"/>
  <c r="V25" i="19"/>
  <c r="U25" i="19"/>
  <c r="V24" i="19"/>
  <c r="U24" i="19"/>
  <c r="V23" i="19"/>
  <c r="U23" i="19"/>
  <c r="V22" i="19"/>
  <c r="U22" i="19"/>
  <c r="V21" i="19"/>
  <c r="U21" i="19"/>
  <c r="V20" i="19"/>
  <c r="U20" i="19"/>
  <c r="V19" i="19"/>
  <c r="U19" i="19"/>
  <c r="V18" i="19"/>
  <c r="U18" i="19"/>
  <c r="V17" i="19"/>
  <c r="U17" i="19"/>
  <c r="V16" i="19"/>
  <c r="U16" i="19"/>
  <c r="V15" i="19"/>
  <c r="U15" i="19"/>
  <c r="V14" i="19"/>
  <c r="U14" i="19"/>
  <c r="V13" i="19"/>
  <c r="U13" i="19"/>
  <c r="V12" i="19"/>
  <c r="U12" i="19"/>
  <c r="V11" i="19"/>
  <c r="U11" i="19"/>
  <c r="V10" i="19"/>
  <c r="U10" i="19"/>
  <c r="V9" i="19"/>
  <c r="U9" i="19"/>
  <c r="V8" i="19"/>
  <c r="U8" i="19"/>
  <c r="V7" i="19"/>
  <c r="U7" i="19"/>
  <c r="V6" i="19"/>
  <c r="U6" i="19"/>
  <c r="V5" i="19"/>
  <c r="U5" i="19"/>
  <c r="V3" i="19"/>
  <c r="U3" i="19"/>
  <c r="T205" i="19"/>
  <c r="S205" i="19"/>
  <c r="R205" i="19"/>
  <c r="Q205" i="19"/>
  <c r="P205" i="19"/>
  <c r="T204" i="19"/>
  <c r="S204" i="19"/>
  <c r="R204" i="19"/>
  <c r="Q204" i="19"/>
  <c r="P204" i="19"/>
  <c r="T203" i="19"/>
  <c r="S203" i="19"/>
  <c r="R203" i="19"/>
  <c r="Q203" i="19"/>
  <c r="P203" i="19"/>
  <c r="T202" i="19"/>
  <c r="S202" i="19"/>
  <c r="R202" i="19"/>
  <c r="Q202" i="19"/>
  <c r="P202" i="19"/>
  <c r="T201" i="19"/>
  <c r="S201" i="19"/>
  <c r="R201" i="19"/>
  <c r="Q201" i="19"/>
  <c r="P201" i="19"/>
  <c r="T200" i="19"/>
  <c r="S200" i="19"/>
  <c r="R200" i="19"/>
  <c r="Q200" i="19"/>
  <c r="P200" i="19"/>
  <c r="T199" i="19"/>
  <c r="S199" i="19"/>
  <c r="R199" i="19"/>
  <c r="Q199" i="19"/>
  <c r="P199" i="19"/>
  <c r="T198" i="19"/>
  <c r="S198" i="19"/>
  <c r="R198" i="19"/>
  <c r="Q198" i="19"/>
  <c r="P198" i="19"/>
  <c r="T197" i="19"/>
  <c r="S197" i="19"/>
  <c r="R197" i="19"/>
  <c r="Q197" i="19"/>
  <c r="P197" i="19"/>
  <c r="T196" i="19"/>
  <c r="S196" i="19"/>
  <c r="R196" i="19"/>
  <c r="Q196" i="19"/>
  <c r="P196" i="19"/>
  <c r="T195" i="19"/>
  <c r="S195" i="19"/>
  <c r="R195" i="19"/>
  <c r="Q195" i="19"/>
  <c r="P195" i="19"/>
  <c r="T194" i="19"/>
  <c r="S194" i="19"/>
  <c r="R194" i="19"/>
  <c r="Q194" i="19"/>
  <c r="P194" i="19"/>
  <c r="T193" i="19"/>
  <c r="S193" i="19"/>
  <c r="R193" i="19"/>
  <c r="Q193" i="19"/>
  <c r="P193" i="19"/>
  <c r="T192" i="19"/>
  <c r="S192" i="19"/>
  <c r="R192" i="19"/>
  <c r="Q192" i="19"/>
  <c r="P192" i="19"/>
  <c r="T191" i="19"/>
  <c r="S191" i="19"/>
  <c r="R191" i="19"/>
  <c r="Q191" i="19"/>
  <c r="P191" i="19"/>
  <c r="T190" i="19"/>
  <c r="S190" i="19"/>
  <c r="R190" i="19"/>
  <c r="Q190" i="19"/>
  <c r="P190" i="19"/>
  <c r="T189" i="19"/>
  <c r="S189" i="19"/>
  <c r="R189" i="19"/>
  <c r="Q189" i="19"/>
  <c r="P189" i="19"/>
  <c r="T188" i="19"/>
  <c r="S188" i="19"/>
  <c r="R188" i="19"/>
  <c r="Q188" i="19"/>
  <c r="P188" i="19"/>
  <c r="T187" i="19"/>
  <c r="S187" i="19"/>
  <c r="R187" i="19"/>
  <c r="Q187" i="19"/>
  <c r="P187" i="19"/>
  <c r="T186" i="19"/>
  <c r="S186" i="19"/>
  <c r="R186" i="19"/>
  <c r="Q186" i="19"/>
  <c r="P186" i="19"/>
  <c r="T185" i="19"/>
  <c r="S185" i="19"/>
  <c r="R185" i="19"/>
  <c r="Q185" i="19"/>
  <c r="P185" i="19"/>
  <c r="T184" i="19"/>
  <c r="S184" i="19"/>
  <c r="R184" i="19"/>
  <c r="Q184" i="19"/>
  <c r="P184" i="19"/>
  <c r="T183" i="19"/>
  <c r="S183" i="19"/>
  <c r="R183" i="19"/>
  <c r="Q183" i="19"/>
  <c r="P183" i="19"/>
  <c r="T182" i="19"/>
  <c r="S182" i="19"/>
  <c r="R182" i="19"/>
  <c r="Q182" i="19"/>
  <c r="P182" i="19"/>
  <c r="T181" i="19"/>
  <c r="S181" i="19"/>
  <c r="R181" i="19"/>
  <c r="Q181" i="19"/>
  <c r="P181" i="19"/>
  <c r="T180" i="19"/>
  <c r="S180" i="19"/>
  <c r="R180" i="19"/>
  <c r="Q180" i="19"/>
  <c r="P180" i="19"/>
  <c r="T179" i="19"/>
  <c r="S179" i="19"/>
  <c r="R179" i="19"/>
  <c r="Q179" i="19"/>
  <c r="P179" i="19"/>
  <c r="T178" i="19"/>
  <c r="S178" i="19"/>
  <c r="R178" i="19"/>
  <c r="Q178" i="19"/>
  <c r="P178" i="19"/>
  <c r="T177" i="19"/>
  <c r="S177" i="19"/>
  <c r="R177" i="19"/>
  <c r="Q177" i="19"/>
  <c r="P177" i="19"/>
  <c r="T176" i="19"/>
  <c r="S176" i="19"/>
  <c r="R176" i="19"/>
  <c r="Q176" i="19"/>
  <c r="P176" i="19"/>
  <c r="T175" i="19"/>
  <c r="S175" i="19"/>
  <c r="R175" i="19"/>
  <c r="Q175" i="19"/>
  <c r="P175" i="19"/>
  <c r="T174" i="19"/>
  <c r="S174" i="19"/>
  <c r="R174" i="19"/>
  <c r="Q174" i="19"/>
  <c r="P174" i="19"/>
  <c r="T173" i="19"/>
  <c r="S173" i="19"/>
  <c r="R173" i="19"/>
  <c r="Q173" i="19"/>
  <c r="P173" i="19"/>
  <c r="T172" i="19"/>
  <c r="S172" i="19"/>
  <c r="R172" i="19"/>
  <c r="Q172" i="19"/>
  <c r="P172" i="19"/>
  <c r="T171" i="19"/>
  <c r="S171" i="19"/>
  <c r="R171" i="19"/>
  <c r="Q171" i="19"/>
  <c r="P171" i="19"/>
  <c r="T170" i="19"/>
  <c r="S170" i="19"/>
  <c r="R170" i="19"/>
  <c r="Q170" i="19"/>
  <c r="P170" i="19"/>
  <c r="T169" i="19"/>
  <c r="S169" i="19"/>
  <c r="R169" i="19"/>
  <c r="Q169" i="19"/>
  <c r="P169" i="19"/>
  <c r="T168" i="19"/>
  <c r="S168" i="19"/>
  <c r="R168" i="19"/>
  <c r="Q168" i="19"/>
  <c r="P168" i="19"/>
  <c r="T167" i="19"/>
  <c r="S167" i="19"/>
  <c r="R167" i="19"/>
  <c r="Q167" i="19"/>
  <c r="P167" i="19"/>
  <c r="T166" i="19"/>
  <c r="S166" i="19"/>
  <c r="R166" i="19"/>
  <c r="Q166" i="19"/>
  <c r="P166" i="19"/>
  <c r="T165" i="19"/>
  <c r="S165" i="19"/>
  <c r="R165" i="19"/>
  <c r="Q165" i="19"/>
  <c r="P165" i="19"/>
  <c r="T164" i="19"/>
  <c r="S164" i="19"/>
  <c r="R164" i="19"/>
  <c r="Q164" i="19"/>
  <c r="P164" i="19"/>
  <c r="T163" i="19"/>
  <c r="S163" i="19"/>
  <c r="R163" i="19"/>
  <c r="Q163" i="19"/>
  <c r="P163" i="19"/>
  <c r="T162" i="19"/>
  <c r="S162" i="19"/>
  <c r="R162" i="19"/>
  <c r="Q162" i="19"/>
  <c r="P162" i="19"/>
  <c r="T161" i="19"/>
  <c r="S161" i="19"/>
  <c r="R161" i="19"/>
  <c r="Q161" i="19"/>
  <c r="P161" i="19"/>
  <c r="T160" i="19"/>
  <c r="S160" i="19"/>
  <c r="R160" i="19"/>
  <c r="Q160" i="19"/>
  <c r="P160" i="19"/>
  <c r="T159" i="19"/>
  <c r="S159" i="19"/>
  <c r="R159" i="19"/>
  <c r="Q159" i="19"/>
  <c r="P159" i="19"/>
  <c r="T158" i="19"/>
  <c r="S158" i="19"/>
  <c r="R158" i="19"/>
  <c r="Q158" i="19"/>
  <c r="P158" i="19"/>
  <c r="T157" i="19"/>
  <c r="S157" i="19"/>
  <c r="R157" i="19"/>
  <c r="Q157" i="19"/>
  <c r="P157" i="19"/>
  <c r="T156" i="19"/>
  <c r="S156" i="19"/>
  <c r="R156" i="19"/>
  <c r="Q156" i="19"/>
  <c r="P156" i="19"/>
  <c r="T155" i="19"/>
  <c r="S155" i="19"/>
  <c r="R155" i="19"/>
  <c r="Q155" i="19"/>
  <c r="P155" i="19"/>
  <c r="T154" i="19"/>
  <c r="S154" i="19"/>
  <c r="R154" i="19"/>
  <c r="Q154" i="19"/>
  <c r="P154" i="19"/>
  <c r="T153" i="19"/>
  <c r="S153" i="19"/>
  <c r="R153" i="19"/>
  <c r="Q153" i="19"/>
  <c r="P153" i="19"/>
  <c r="T152" i="19"/>
  <c r="S152" i="19"/>
  <c r="R152" i="19"/>
  <c r="Q152" i="19"/>
  <c r="P152" i="19"/>
  <c r="T151" i="19"/>
  <c r="S151" i="19"/>
  <c r="R151" i="19"/>
  <c r="Q151" i="19"/>
  <c r="P151" i="19"/>
  <c r="T150" i="19"/>
  <c r="S150" i="19"/>
  <c r="R150" i="19"/>
  <c r="Q150" i="19"/>
  <c r="P150" i="19"/>
  <c r="T149" i="19"/>
  <c r="S149" i="19"/>
  <c r="R149" i="19"/>
  <c r="Q149" i="19"/>
  <c r="P149" i="19"/>
  <c r="T148" i="19"/>
  <c r="S148" i="19"/>
  <c r="R148" i="19"/>
  <c r="Q148" i="19"/>
  <c r="P148" i="19"/>
  <c r="T147" i="19"/>
  <c r="S147" i="19"/>
  <c r="R147" i="19"/>
  <c r="Q147" i="19"/>
  <c r="P147" i="19"/>
  <c r="T146" i="19"/>
  <c r="S146" i="19"/>
  <c r="R146" i="19"/>
  <c r="Q146" i="19"/>
  <c r="P146" i="19"/>
  <c r="T145" i="19"/>
  <c r="S145" i="19"/>
  <c r="R145" i="19"/>
  <c r="Q145" i="19"/>
  <c r="P145" i="19"/>
  <c r="T144" i="19"/>
  <c r="S144" i="19"/>
  <c r="R144" i="19"/>
  <c r="Q144" i="19"/>
  <c r="P144" i="19"/>
  <c r="T143" i="19"/>
  <c r="S143" i="19"/>
  <c r="R143" i="19"/>
  <c r="Q143" i="19"/>
  <c r="P143" i="19"/>
  <c r="T142" i="19"/>
  <c r="S142" i="19"/>
  <c r="R142" i="19"/>
  <c r="Q142" i="19"/>
  <c r="P142" i="19"/>
  <c r="T141" i="19"/>
  <c r="S141" i="19"/>
  <c r="R141" i="19"/>
  <c r="Q141" i="19"/>
  <c r="P141" i="19"/>
  <c r="T140" i="19"/>
  <c r="S140" i="19"/>
  <c r="R140" i="19"/>
  <c r="Q140" i="19"/>
  <c r="P140" i="19"/>
  <c r="T139" i="19"/>
  <c r="S139" i="19"/>
  <c r="R139" i="19"/>
  <c r="Q139" i="19"/>
  <c r="P139" i="19"/>
  <c r="T138" i="19"/>
  <c r="S138" i="19"/>
  <c r="R138" i="19"/>
  <c r="Q138" i="19"/>
  <c r="P138" i="19"/>
  <c r="T137" i="19"/>
  <c r="S137" i="19"/>
  <c r="R137" i="19"/>
  <c r="Q137" i="19"/>
  <c r="P137" i="19"/>
  <c r="T136" i="19"/>
  <c r="S136" i="19"/>
  <c r="R136" i="19"/>
  <c r="Q136" i="19"/>
  <c r="P136" i="19"/>
  <c r="T135" i="19"/>
  <c r="S135" i="19"/>
  <c r="R135" i="19"/>
  <c r="Q135" i="19"/>
  <c r="P135" i="19"/>
  <c r="T134" i="19"/>
  <c r="S134" i="19"/>
  <c r="R134" i="19"/>
  <c r="Q134" i="19"/>
  <c r="P134" i="19"/>
  <c r="T133" i="19"/>
  <c r="S133" i="19"/>
  <c r="R133" i="19"/>
  <c r="Q133" i="19"/>
  <c r="P133" i="19"/>
  <c r="T132" i="19"/>
  <c r="S132" i="19"/>
  <c r="R132" i="19"/>
  <c r="Q132" i="19"/>
  <c r="P132" i="19"/>
  <c r="T131" i="19"/>
  <c r="S131" i="19"/>
  <c r="R131" i="19"/>
  <c r="Q131" i="19"/>
  <c r="P131" i="19"/>
  <c r="T130" i="19"/>
  <c r="S130" i="19"/>
  <c r="R130" i="19"/>
  <c r="Q130" i="19"/>
  <c r="P130" i="19"/>
  <c r="T129" i="19"/>
  <c r="S129" i="19"/>
  <c r="R129" i="19"/>
  <c r="Q129" i="19"/>
  <c r="P129" i="19"/>
  <c r="T128" i="19"/>
  <c r="S128" i="19"/>
  <c r="R128" i="19"/>
  <c r="Q128" i="19"/>
  <c r="P128" i="19"/>
  <c r="T127" i="19"/>
  <c r="S127" i="19"/>
  <c r="R127" i="19"/>
  <c r="Q127" i="19"/>
  <c r="P127" i="19"/>
  <c r="T126" i="19"/>
  <c r="S126" i="19"/>
  <c r="R126" i="19"/>
  <c r="Q126" i="19"/>
  <c r="P126" i="19"/>
  <c r="T125" i="19"/>
  <c r="S125" i="19"/>
  <c r="R125" i="19"/>
  <c r="Q125" i="19"/>
  <c r="P125" i="19"/>
  <c r="T124" i="19"/>
  <c r="S124" i="19"/>
  <c r="R124" i="19"/>
  <c r="Q124" i="19"/>
  <c r="P124" i="19"/>
  <c r="T123" i="19"/>
  <c r="S123" i="19"/>
  <c r="R123" i="19"/>
  <c r="Q123" i="19"/>
  <c r="P123" i="19"/>
  <c r="T122" i="19"/>
  <c r="S122" i="19"/>
  <c r="R122" i="19"/>
  <c r="Q122" i="19"/>
  <c r="P122" i="19"/>
  <c r="T121" i="19"/>
  <c r="S121" i="19"/>
  <c r="R121" i="19"/>
  <c r="Q121" i="19"/>
  <c r="P121" i="19"/>
  <c r="T120" i="19"/>
  <c r="S120" i="19"/>
  <c r="R120" i="19"/>
  <c r="Q120" i="19"/>
  <c r="P120" i="19"/>
  <c r="T119" i="19"/>
  <c r="S119" i="19"/>
  <c r="R119" i="19"/>
  <c r="Q119" i="19"/>
  <c r="P119" i="19"/>
  <c r="T118" i="19"/>
  <c r="S118" i="19"/>
  <c r="R118" i="19"/>
  <c r="Q118" i="19"/>
  <c r="P118" i="19"/>
  <c r="T117" i="19"/>
  <c r="S117" i="19"/>
  <c r="R117" i="19"/>
  <c r="Q117" i="19"/>
  <c r="P117" i="19"/>
  <c r="T116" i="19"/>
  <c r="S116" i="19"/>
  <c r="R116" i="19"/>
  <c r="Q116" i="19"/>
  <c r="P116" i="19"/>
  <c r="T115" i="19"/>
  <c r="S115" i="19"/>
  <c r="R115" i="19"/>
  <c r="Q115" i="19"/>
  <c r="P115" i="19"/>
  <c r="T114" i="19"/>
  <c r="S114" i="19"/>
  <c r="R114" i="19"/>
  <c r="Q114" i="19"/>
  <c r="P114" i="19"/>
  <c r="T113" i="19"/>
  <c r="S113" i="19"/>
  <c r="R113" i="19"/>
  <c r="Q113" i="19"/>
  <c r="P113" i="19"/>
  <c r="T112" i="19"/>
  <c r="S112" i="19"/>
  <c r="R112" i="19"/>
  <c r="Q112" i="19"/>
  <c r="P112" i="19"/>
  <c r="T111" i="19"/>
  <c r="S111" i="19"/>
  <c r="R111" i="19"/>
  <c r="Q111" i="19"/>
  <c r="P111" i="19"/>
  <c r="T110" i="19"/>
  <c r="S110" i="19"/>
  <c r="R110" i="19"/>
  <c r="Q110" i="19"/>
  <c r="P110" i="19"/>
  <c r="T109" i="19"/>
  <c r="S109" i="19"/>
  <c r="R109" i="19"/>
  <c r="Q109" i="19"/>
  <c r="P109" i="19"/>
  <c r="T108" i="19"/>
  <c r="S108" i="19"/>
  <c r="R108" i="19"/>
  <c r="Q108" i="19"/>
  <c r="P108" i="19"/>
  <c r="T107" i="19"/>
  <c r="S107" i="19"/>
  <c r="R107" i="19"/>
  <c r="Q107" i="19"/>
  <c r="P107" i="19"/>
  <c r="T106" i="19"/>
  <c r="S106" i="19"/>
  <c r="R106" i="19"/>
  <c r="Q106" i="19"/>
  <c r="P106" i="19"/>
  <c r="T105" i="19"/>
  <c r="S105" i="19"/>
  <c r="R105" i="19"/>
  <c r="Q105" i="19"/>
  <c r="P105" i="19"/>
  <c r="T104" i="19"/>
  <c r="S104" i="19"/>
  <c r="R104" i="19"/>
  <c r="Q104" i="19"/>
  <c r="P104" i="19"/>
  <c r="T103" i="19"/>
  <c r="S103" i="19"/>
  <c r="R103" i="19"/>
  <c r="Q103" i="19"/>
  <c r="P103" i="19"/>
  <c r="T102" i="19"/>
  <c r="S102" i="19"/>
  <c r="R102" i="19"/>
  <c r="Q102" i="19"/>
  <c r="P102" i="19"/>
  <c r="T101" i="19"/>
  <c r="S101" i="19"/>
  <c r="R101" i="19"/>
  <c r="Q101" i="19"/>
  <c r="P101" i="19"/>
  <c r="T100" i="19"/>
  <c r="S100" i="19"/>
  <c r="R100" i="19"/>
  <c r="Q100" i="19"/>
  <c r="P100" i="19"/>
  <c r="T99" i="19"/>
  <c r="S99" i="19"/>
  <c r="R99" i="19"/>
  <c r="Q99" i="19"/>
  <c r="P99" i="19"/>
  <c r="T98" i="19"/>
  <c r="S98" i="19"/>
  <c r="R98" i="19"/>
  <c r="Q98" i="19"/>
  <c r="P98" i="19"/>
  <c r="T97" i="19"/>
  <c r="S97" i="19"/>
  <c r="R97" i="19"/>
  <c r="Q97" i="19"/>
  <c r="P97" i="19"/>
  <c r="T96" i="19"/>
  <c r="S96" i="19"/>
  <c r="R96" i="19"/>
  <c r="Q96" i="19"/>
  <c r="P96" i="19"/>
  <c r="T95" i="19"/>
  <c r="S95" i="19"/>
  <c r="R95" i="19"/>
  <c r="Q95" i="19"/>
  <c r="P95" i="19"/>
  <c r="T94" i="19"/>
  <c r="S94" i="19"/>
  <c r="R94" i="19"/>
  <c r="Q94" i="19"/>
  <c r="P94" i="19"/>
  <c r="T93" i="19"/>
  <c r="S93" i="19"/>
  <c r="R93" i="19"/>
  <c r="Q93" i="19"/>
  <c r="P93" i="19"/>
  <c r="T92" i="19"/>
  <c r="S92" i="19"/>
  <c r="R92" i="19"/>
  <c r="Q92" i="19"/>
  <c r="P92" i="19"/>
  <c r="T91" i="19"/>
  <c r="S91" i="19"/>
  <c r="R91" i="19"/>
  <c r="Q91" i="19"/>
  <c r="P91" i="19"/>
  <c r="T90" i="19"/>
  <c r="S90" i="19"/>
  <c r="R90" i="19"/>
  <c r="Q90" i="19"/>
  <c r="P90" i="19"/>
  <c r="T89" i="19"/>
  <c r="S89" i="19"/>
  <c r="R89" i="19"/>
  <c r="Q89" i="19"/>
  <c r="P89" i="19"/>
  <c r="T88" i="19"/>
  <c r="S88" i="19"/>
  <c r="R88" i="19"/>
  <c r="Q88" i="19"/>
  <c r="P88" i="19"/>
  <c r="T87" i="19"/>
  <c r="S87" i="19"/>
  <c r="R87" i="19"/>
  <c r="Q87" i="19"/>
  <c r="P87" i="19"/>
  <c r="T86" i="19"/>
  <c r="S86" i="19"/>
  <c r="R86" i="19"/>
  <c r="Q86" i="19"/>
  <c r="P86" i="19"/>
  <c r="T85" i="19"/>
  <c r="S85" i="19"/>
  <c r="R85" i="19"/>
  <c r="Q85" i="19"/>
  <c r="P85" i="19"/>
  <c r="T84" i="19"/>
  <c r="S84" i="19"/>
  <c r="R84" i="19"/>
  <c r="Q84" i="19"/>
  <c r="P84" i="19"/>
  <c r="T83" i="19"/>
  <c r="S83" i="19"/>
  <c r="R83" i="19"/>
  <c r="Q83" i="19"/>
  <c r="P83" i="19"/>
  <c r="T82" i="19"/>
  <c r="S82" i="19"/>
  <c r="R82" i="19"/>
  <c r="Q82" i="19"/>
  <c r="P82" i="19"/>
  <c r="T81" i="19"/>
  <c r="S81" i="19"/>
  <c r="R81" i="19"/>
  <c r="Q81" i="19"/>
  <c r="P81" i="19"/>
  <c r="T80" i="19"/>
  <c r="S80" i="19"/>
  <c r="R80" i="19"/>
  <c r="Q80" i="19"/>
  <c r="P80" i="19"/>
  <c r="T79" i="19"/>
  <c r="S79" i="19"/>
  <c r="R79" i="19"/>
  <c r="Q79" i="19"/>
  <c r="P79" i="19"/>
  <c r="T78" i="19"/>
  <c r="S78" i="19"/>
  <c r="R78" i="19"/>
  <c r="Q78" i="19"/>
  <c r="P78" i="19"/>
  <c r="T77" i="19"/>
  <c r="S77" i="19"/>
  <c r="R77" i="19"/>
  <c r="Q77" i="19"/>
  <c r="P77" i="19"/>
  <c r="T76" i="19"/>
  <c r="S76" i="19"/>
  <c r="R76" i="19"/>
  <c r="Q76" i="19"/>
  <c r="P76" i="19"/>
  <c r="T75" i="19"/>
  <c r="S75" i="19"/>
  <c r="R75" i="19"/>
  <c r="Q75" i="19"/>
  <c r="P75" i="19"/>
  <c r="T74" i="19"/>
  <c r="S74" i="19"/>
  <c r="R74" i="19"/>
  <c r="Q74" i="19"/>
  <c r="P74" i="19"/>
  <c r="T73" i="19"/>
  <c r="S73" i="19"/>
  <c r="R73" i="19"/>
  <c r="Q73" i="19"/>
  <c r="P73" i="19"/>
  <c r="T72" i="19"/>
  <c r="S72" i="19"/>
  <c r="R72" i="19"/>
  <c r="Q72" i="19"/>
  <c r="P72" i="19"/>
  <c r="T71" i="19"/>
  <c r="S71" i="19"/>
  <c r="R71" i="19"/>
  <c r="Q71" i="19"/>
  <c r="P71" i="19"/>
  <c r="T70" i="19"/>
  <c r="S70" i="19"/>
  <c r="R70" i="19"/>
  <c r="Q70" i="19"/>
  <c r="P70" i="19"/>
  <c r="T69" i="19"/>
  <c r="S69" i="19"/>
  <c r="R69" i="19"/>
  <c r="Q69" i="19"/>
  <c r="P69" i="19"/>
  <c r="T68" i="19"/>
  <c r="S68" i="19"/>
  <c r="R68" i="19"/>
  <c r="Q68" i="19"/>
  <c r="P68" i="19"/>
  <c r="T67" i="19"/>
  <c r="S67" i="19"/>
  <c r="R67" i="19"/>
  <c r="Q67" i="19"/>
  <c r="P67" i="19"/>
  <c r="T66" i="19"/>
  <c r="S66" i="19"/>
  <c r="R66" i="19"/>
  <c r="Q66" i="19"/>
  <c r="P66" i="19"/>
  <c r="T65" i="19"/>
  <c r="S65" i="19"/>
  <c r="R65" i="19"/>
  <c r="Q65" i="19"/>
  <c r="P65" i="19"/>
  <c r="T64" i="19"/>
  <c r="S64" i="19"/>
  <c r="R64" i="19"/>
  <c r="Q64" i="19"/>
  <c r="P64" i="19"/>
  <c r="T63" i="19"/>
  <c r="S63" i="19"/>
  <c r="R63" i="19"/>
  <c r="Q63" i="19"/>
  <c r="P63" i="19"/>
  <c r="T62" i="19"/>
  <c r="S62" i="19"/>
  <c r="R62" i="19"/>
  <c r="Q62" i="19"/>
  <c r="P62" i="19"/>
  <c r="T61" i="19"/>
  <c r="S61" i="19"/>
  <c r="R61" i="19"/>
  <c r="Q61" i="19"/>
  <c r="P61" i="19"/>
  <c r="T60" i="19"/>
  <c r="S60" i="19"/>
  <c r="R60" i="19"/>
  <c r="Q60" i="19"/>
  <c r="P60" i="19"/>
  <c r="T59" i="19"/>
  <c r="S59" i="19"/>
  <c r="R59" i="19"/>
  <c r="Q59" i="19"/>
  <c r="P59" i="19"/>
  <c r="T58" i="19"/>
  <c r="S58" i="19"/>
  <c r="R58" i="19"/>
  <c r="Q58" i="19"/>
  <c r="P58" i="19"/>
  <c r="T57" i="19"/>
  <c r="S57" i="19"/>
  <c r="R57" i="19"/>
  <c r="Q57" i="19"/>
  <c r="P57" i="19"/>
  <c r="T56" i="19"/>
  <c r="S56" i="19"/>
  <c r="R56" i="19"/>
  <c r="Q56" i="19"/>
  <c r="P56" i="19"/>
  <c r="T55" i="19"/>
  <c r="S55" i="19"/>
  <c r="R55" i="19"/>
  <c r="Q55" i="19"/>
  <c r="P55" i="19"/>
  <c r="T54" i="19"/>
  <c r="S54" i="19"/>
  <c r="R54" i="19"/>
  <c r="Q54" i="19"/>
  <c r="P54" i="19"/>
  <c r="T53" i="19"/>
  <c r="S53" i="19"/>
  <c r="R53" i="19"/>
  <c r="Q53" i="19"/>
  <c r="P53" i="19"/>
  <c r="T52" i="19"/>
  <c r="S52" i="19"/>
  <c r="R52" i="19"/>
  <c r="Q52" i="19"/>
  <c r="P52" i="19"/>
  <c r="T51" i="19"/>
  <c r="S51" i="19"/>
  <c r="R51" i="19"/>
  <c r="Q51" i="19"/>
  <c r="P51" i="19"/>
  <c r="T50" i="19"/>
  <c r="S50" i="19"/>
  <c r="R50" i="19"/>
  <c r="Q50" i="19"/>
  <c r="P50" i="19"/>
  <c r="T49" i="19"/>
  <c r="S49" i="19"/>
  <c r="R49" i="19"/>
  <c r="Q49" i="19"/>
  <c r="P49" i="19"/>
  <c r="T48" i="19"/>
  <c r="S48" i="19"/>
  <c r="R48" i="19"/>
  <c r="Q48" i="19"/>
  <c r="P48" i="19"/>
  <c r="T47" i="19"/>
  <c r="S47" i="19"/>
  <c r="R47" i="19"/>
  <c r="Q47" i="19"/>
  <c r="P47" i="19"/>
  <c r="T46" i="19"/>
  <c r="S46" i="19"/>
  <c r="R46" i="19"/>
  <c r="Q46" i="19"/>
  <c r="P46" i="19"/>
  <c r="T45" i="19"/>
  <c r="S45" i="19"/>
  <c r="R45" i="19"/>
  <c r="Q45" i="19"/>
  <c r="P45" i="19"/>
  <c r="T44" i="19"/>
  <c r="S44" i="19"/>
  <c r="R44" i="19"/>
  <c r="Q44" i="19"/>
  <c r="P44" i="19"/>
  <c r="T43" i="19"/>
  <c r="S43" i="19"/>
  <c r="R43" i="19"/>
  <c r="Q43" i="19"/>
  <c r="P43" i="19"/>
  <c r="T42" i="19"/>
  <c r="S42" i="19"/>
  <c r="R42" i="19"/>
  <c r="Q42" i="19"/>
  <c r="P42" i="19"/>
  <c r="T41" i="19"/>
  <c r="S41" i="19"/>
  <c r="R41" i="19"/>
  <c r="Q41" i="19"/>
  <c r="P41" i="19"/>
  <c r="T40" i="19"/>
  <c r="S40" i="19"/>
  <c r="R40" i="19"/>
  <c r="Q40" i="19"/>
  <c r="P40" i="19"/>
  <c r="T39" i="19"/>
  <c r="S39" i="19"/>
  <c r="R39" i="19"/>
  <c r="Q39" i="19"/>
  <c r="P39" i="19"/>
  <c r="T38" i="19"/>
  <c r="S38" i="19"/>
  <c r="R38" i="19"/>
  <c r="Q38" i="19"/>
  <c r="P38" i="19"/>
  <c r="T37" i="19"/>
  <c r="S37" i="19"/>
  <c r="R37" i="19"/>
  <c r="Q37" i="19"/>
  <c r="P37" i="19"/>
  <c r="T36" i="19"/>
  <c r="S36" i="19"/>
  <c r="R36" i="19"/>
  <c r="Q36" i="19"/>
  <c r="P36" i="19"/>
  <c r="T35" i="19"/>
  <c r="S35" i="19"/>
  <c r="R35" i="19"/>
  <c r="Q35" i="19"/>
  <c r="P35" i="19"/>
  <c r="T34" i="19"/>
  <c r="S34" i="19"/>
  <c r="R34" i="19"/>
  <c r="Q34" i="19"/>
  <c r="P34" i="19"/>
  <c r="T33" i="19"/>
  <c r="S33" i="19"/>
  <c r="R33" i="19"/>
  <c r="Q33" i="19"/>
  <c r="P33" i="19"/>
  <c r="T32" i="19"/>
  <c r="S32" i="19"/>
  <c r="R32" i="19"/>
  <c r="Q32" i="19"/>
  <c r="P32" i="19"/>
  <c r="T31" i="19"/>
  <c r="S31" i="19"/>
  <c r="R31" i="19"/>
  <c r="Q31" i="19"/>
  <c r="P31" i="19"/>
  <c r="T30" i="19"/>
  <c r="S30" i="19"/>
  <c r="R30" i="19"/>
  <c r="Q30" i="19"/>
  <c r="P30" i="19"/>
  <c r="T29" i="19"/>
  <c r="S29" i="19"/>
  <c r="R29" i="19"/>
  <c r="Q29" i="19"/>
  <c r="P29" i="19"/>
  <c r="T28" i="19"/>
  <c r="S28" i="19"/>
  <c r="R28" i="19"/>
  <c r="Q28" i="19"/>
  <c r="P28" i="19"/>
  <c r="T27" i="19"/>
  <c r="S27" i="19"/>
  <c r="R27" i="19"/>
  <c r="Q27" i="19"/>
  <c r="P27" i="19"/>
  <c r="T26" i="19"/>
  <c r="S26" i="19"/>
  <c r="R26" i="19"/>
  <c r="Q26" i="19"/>
  <c r="P26" i="19"/>
  <c r="T25" i="19"/>
  <c r="S25" i="19"/>
  <c r="R25" i="19"/>
  <c r="Q25" i="19"/>
  <c r="P25" i="19"/>
  <c r="T24" i="19"/>
  <c r="S24" i="19"/>
  <c r="R24" i="19"/>
  <c r="Q24" i="19"/>
  <c r="P24" i="19"/>
  <c r="T23" i="19"/>
  <c r="S23" i="19"/>
  <c r="R23" i="19"/>
  <c r="Q23" i="19"/>
  <c r="P23" i="19"/>
  <c r="T22" i="19"/>
  <c r="S22" i="19"/>
  <c r="R22" i="19"/>
  <c r="Q22" i="19"/>
  <c r="P22" i="19"/>
  <c r="T21" i="19"/>
  <c r="S21" i="19"/>
  <c r="R21" i="19"/>
  <c r="Q21" i="19"/>
  <c r="P21" i="19"/>
  <c r="T20" i="19"/>
  <c r="S20" i="19"/>
  <c r="R20" i="19"/>
  <c r="Q20" i="19"/>
  <c r="P20" i="19"/>
  <c r="T19" i="19"/>
  <c r="S19" i="19"/>
  <c r="R19" i="19"/>
  <c r="Q19" i="19"/>
  <c r="P19" i="19"/>
  <c r="T18" i="19"/>
  <c r="S18" i="19"/>
  <c r="R18" i="19"/>
  <c r="Q18" i="19"/>
  <c r="P18" i="19"/>
  <c r="T17" i="19"/>
  <c r="S17" i="19"/>
  <c r="R17" i="19"/>
  <c r="Q17" i="19"/>
  <c r="P17" i="19"/>
  <c r="T16" i="19"/>
  <c r="S16" i="19"/>
  <c r="R16" i="19"/>
  <c r="Q16" i="19"/>
  <c r="P16" i="19"/>
  <c r="T15" i="19"/>
  <c r="S15" i="19"/>
  <c r="R15" i="19"/>
  <c r="Q15" i="19"/>
  <c r="P15" i="19"/>
  <c r="T14" i="19"/>
  <c r="S14" i="19"/>
  <c r="R14" i="19"/>
  <c r="Q14" i="19"/>
  <c r="P14" i="19"/>
  <c r="T13" i="19"/>
  <c r="S13" i="19"/>
  <c r="R13" i="19"/>
  <c r="Q13" i="19"/>
  <c r="P13" i="19"/>
  <c r="T12" i="19"/>
  <c r="S12" i="19"/>
  <c r="R12" i="19"/>
  <c r="Q12" i="19"/>
  <c r="P12" i="19"/>
  <c r="T11" i="19"/>
  <c r="S11" i="19"/>
  <c r="R11" i="19"/>
  <c r="Q11" i="19"/>
  <c r="P11" i="19"/>
  <c r="T10" i="19"/>
  <c r="S10" i="19"/>
  <c r="R10" i="19"/>
  <c r="Q10" i="19"/>
  <c r="P10" i="19"/>
  <c r="T9" i="19"/>
  <c r="S9" i="19"/>
  <c r="R9" i="19"/>
  <c r="Q9" i="19"/>
  <c r="P9" i="19"/>
  <c r="T8" i="19"/>
  <c r="S8" i="19"/>
  <c r="R8" i="19"/>
  <c r="Q8" i="19"/>
  <c r="P8" i="19"/>
  <c r="T7" i="19"/>
  <c r="S7" i="19"/>
  <c r="R7" i="19"/>
  <c r="Q7" i="19"/>
  <c r="P7" i="19"/>
  <c r="T6" i="19"/>
  <c r="S6" i="19"/>
  <c r="R6" i="19"/>
  <c r="Q6" i="19"/>
  <c r="P6" i="19"/>
  <c r="T5" i="19"/>
  <c r="S5" i="19"/>
  <c r="R5" i="19"/>
  <c r="Q5" i="19"/>
  <c r="P5" i="19"/>
  <c r="T3" i="19"/>
  <c r="S3" i="19"/>
  <c r="R3" i="19"/>
  <c r="Q3" i="19"/>
  <c r="K205" i="19"/>
  <c r="J205" i="19"/>
  <c r="I205" i="19"/>
  <c r="H205" i="19"/>
  <c r="G205" i="19"/>
  <c r="F205" i="19"/>
  <c r="K204" i="19"/>
  <c r="J204" i="19"/>
  <c r="I204" i="19"/>
  <c r="H204" i="19"/>
  <c r="G204" i="19"/>
  <c r="F204" i="19"/>
  <c r="K203" i="19"/>
  <c r="J203" i="19"/>
  <c r="I203" i="19"/>
  <c r="H203" i="19"/>
  <c r="G203" i="19"/>
  <c r="F203" i="19"/>
  <c r="K202" i="19"/>
  <c r="J202" i="19"/>
  <c r="I202" i="19"/>
  <c r="H202" i="19"/>
  <c r="G202" i="19"/>
  <c r="F202" i="19"/>
  <c r="K201" i="19"/>
  <c r="J201" i="19"/>
  <c r="I201" i="19"/>
  <c r="H201" i="19"/>
  <c r="G201" i="19"/>
  <c r="F201" i="19"/>
  <c r="K200" i="19"/>
  <c r="J200" i="19"/>
  <c r="I200" i="19"/>
  <c r="H200" i="19"/>
  <c r="G200" i="19"/>
  <c r="F200" i="19"/>
  <c r="K199" i="19"/>
  <c r="J199" i="19"/>
  <c r="I199" i="19"/>
  <c r="H199" i="19"/>
  <c r="G199" i="19"/>
  <c r="F199" i="19"/>
  <c r="K198" i="19"/>
  <c r="J198" i="19"/>
  <c r="I198" i="19"/>
  <c r="H198" i="19"/>
  <c r="G198" i="19"/>
  <c r="F198" i="19"/>
  <c r="K197" i="19"/>
  <c r="J197" i="19"/>
  <c r="I197" i="19"/>
  <c r="H197" i="19"/>
  <c r="G197" i="19"/>
  <c r="F197" i="19"/>
  <c r="K196" i="19"/>
  <c r="J196" i="19"/>
  <c r="I196" i="19"/>
  <c r="H196" i="19"/>
  <c r="G196" i="19"/>
  <c r="F196" i="19"/>
  <c r="K195" i="19"/>
  <c r="J195" i="19"/>
  <c r="I195" i="19"/>
  <c r="H195" i="19"/>
  <c r="G195" i="19"/>
  <c r="F195" i="19"/>
  <c r="K194" i="19"/>
  <c r="J194" i="19"/>
  <c r="I194" i="19"/>
  <c r="H194" i="19"/>
  <c r="G194" i="19"/>
  <c r="F194" i="19"/>
  <c r="K193" i="19"/>
  <c r="J193" i="19"/>
  <c r="I193" i="19"/>
  <c r="H193" i="19"/>
  <c r="G193" i="19"/>
  <c r="F193" i="19"/>
  <c r="K192" i="19"/>
  <c r="J192" i="19"/>
  <c r="I192" i="19"/>
  <c r="H192" i="19"/>
  <c r="G192" i="19"/>
  <c r="F192" i="19"/>
  <c r="K191" i="19"/>
  <c r="J191" i="19"/>
  <c r="I191" i="19"/>
  <c r="H191" i="19"/>
  <c r="G191" i="19"/>
  <c r="F191" i="19"/>
  <c r="K190" i="19"/>
  <c r="J190" i="19"/>
  <c r="I190" i="19"/>
  <c r="H190" i="19"/>
  <c r="G190" i="19"/>
  <c r="F190" i="19"/>
  <c r="K189" i="19"/>
  <c r="J189" i="19"/>
  <c r="I189" i="19"/>
  <c r="H189" i="19"/>
  <c r="G189" i="19"/>
  <c r="F189" i="19"/>
  <c r="K188" i="19"/>
  <c r="J188" i="19"/>
  <c r="I188" i="19"/>
  <c r="H188" i="19"/>
  <c r="G188" i="19"/>
  <c r="F188" i="19"/>
  <c r="K187" i="19"/>
  <c r="J187" i="19"/>
  <c r="I187" i="19"/>
  <c r="H187" i="19"/>
  <c r="G187" i="19"/>
  <c r="F187" i="19"/>
  <c r="K186" i="19"/>
  <c r="J186" i="19"/>
  <c r="I186" i="19"/>
  <c r="H186" i="19"/>
  <c r="G186" i="19"/>
  <c r="F186" i="19"/>
  <c r="K185" i="19"/>
  <c r="J185" i="19"/>
  <c r="I185" i="19"/>
  <c r="H185" i="19"/>
  <c r="G185" i="19"/>
  <c r="F185" i="19"/>
  <c r="K184" i="19"/>
  <c r="J184" i="19"/>
  <c r="I184" i="19"/>
  <c r="H184" i="19"/>
  <c r="G184" i="19"/>
  <c r="F184" i="19"/>
  <c r="K183" i="19"/>
  <c r="J183" i="19"/>
  <c r="I183" i="19"/>
  <c r="H183" i="19"/>
  <c r="G183" i="19"/>
  <c r="F183" i="19"/>
  <c r="K182" i="19"/>
  <c r="J182" i="19"/>
  <c r="I182" i="19"/>
  <c r="H182" i="19"/>
  <c r="G182" i="19"/>
  <c r="F182" i="19"/>
  <c r="K181" i="19"/>
  <c r="J181" i="19"/>
  <c r="I181" i="19"/>
  <c r="H181" i="19"/>
  <c r="G181" i="19"/>
  <c r="F181" i="19"/>
  <c r="K180" i="19"/>
  <c r="J180" i="19"/>
  <c r="I180" i="19"/>
  <c r="H180" i="19"/>
  <c r="G180" i="19"/>
  <c r="F180" i="19"/>
  <c r="K179" i="19"/>
  <c r="J179" i="19"/>
  <c r="I179" i="19"/>
  <c r="H179" i="19"/>
  <c r="G179" i="19"/>
  <c r="F179" i="19"/>
  <c r="K178" i="19"/>
  <c r="J178" i="19"/>
  <c r="I178" i="19"/>
  <c r="H178" i="19"/>
  <c r="G178" i="19"/>
  <c r="F178" i="19"/>
  <c r="K177" i="19"/>
  <c r="J177" i="19"/>
  <c r="I177" i="19"/>
  <c r="H177" i="19"/>
  <c r="G177" i="19"/>
  <c r="F177" i="19"/>
  <c r="K176" i="19"/>
  <c r="J176" i="19"/>
  <c r="I176" i="19"/>
  <c r="H176" i="19"/>
  <c r="G176" i="19"/>
  <c r="F176" i="19"/>
  <c r="K175" i="19"/>
  <c r="J175" i="19"/>
  <c r="I175" i="19"/>
  <c r="H175" i="19"/>
  <c r="G175" i="19"/>
  <c r="F175" i="19"/>
  <c r="K174" i="19"/>
  <c r="J174" i="19"/>
  <c r="I174" i="19"/>
  <c r="H174" i="19"/>
  <c r="G174" i="19"/>
  <c r="F174" i="19"/>
  <c r="K173" i="19"/>
  <c r="J173" i="19"/>
  <c r="I173" i="19"/>
  <c r="H173" i="19"/>
  <c r="G173" i="19"/>
  <c r="F173" i="19"/>
  <c r="K172" i="19"/>
  <c r="J172" i="19"/>
  <c r="I172" i="19"/>
  <c r="H172" i="19"/>
  <c r="G172" i="19"/>
  <c r="F172" i="19"/>
  <c r="K171" i="19"/>
  <c r="J171" i="19"/>
  <c r="I171" i="19"/>
  <c r="H171" i="19"/>
  <c r="G171" i="19"/>
  <c r="F171" i="19"/>
  <c r="K170" i="19"/>
  <c r="J170" i="19"/>
  <c r="I170" i="19"/>
  <c r="H170" i="19"/>
  <c r="G170" i="19"/>
  <c r="F170" i="19"/>
  <c r="K169" i="19"/>
  <c r="J169" i="19"/>
  <c r="I169" i="19"/>
  <c r="H169" i="19"/>
  <c r="G169" i="19"/>
  <c r="F169" i="19"/>
  <c r="K168" i="19"/>
  <c r="J168" i="19"/>
  <c r="I168" i="19"/>
  <c r="H168" i="19"/>
  <c r="G168" i="19"/>
  <c r="F168" i="19"/>
  <c r="K167" i="19"/>
  <c r="J167" i="19"/>
  <c r="I167" i="19"/>
  <c r="H167" i="19"/>
  <c r="G167" i="19"/>
  <c r="F167" i="19"/>
  <c r="K166" i="19"/>
  <c r="J166" i="19"/>
  <c r="I166" i="19"/>
  <c r="H166" i="19"/>
  <c r="G166" i="19"/>
  <c r="F166" i="19"/>
  <c r="K165" i="19"/>
  <c r="J165" i="19"/>
  <c r="I165" i="19"/>
  <c r="H165" i="19"/>
  <c r="G165" i="19"/>
  <c r="F165" i="19"/>
  <c r="K164" i="19"/>
  <c r="J164" i="19"/>
  <c r="I164" i="19"/>
  <c r="H164" i="19"/>
  <c r="G164" i="19"/>
  <c r="F164" i="19"/>
  <c r="K163" i="19"/>
  <c r="J163" i="19"/>
  <c r="I163" i="19"/>
  <c r="H163" i="19"/>
  <c r="G163" i="19"/>
  <c r="F163" i="19"/>
  <c r="K162" i="19"/>
  <c r="J162" i="19"/>
  <c r="I162" i="19"/>
  <c r="H162" i="19"/>
  <c r="G162" i="19"/>
  <c r="F162" i="19"/>
  <c r="K161" i="19"/>
  <c r="J161" i="19"/>
  <c r="I161" i="19"/>
  <c r="H161" i="19"/>
  <c r="G161" i="19"/>
  <c r="F161" i="19"/>
  <c r="K160" i="19"/>
  <c r="J160" i="19"/>
  <c r="I160" i="19"/>
  <c r="H160" i="19"/>
  <c r="G160" i="19"/>
  <c r="F160" i="19"/>
  <c r="K159" i="19"/>
  <c r="J159" i="19"/>
  <c r="I159" i="19"/>
  <c r="H159" i="19"/>
  <c r="G159" i="19"/>
  <c r="F159" i="19"/>
  <c r="K158" i="19"/>
  <c r="J158" i="19"/>
  <c r="I158" i="19"/>
  <c r="H158" i="19"/>
  <c r="G158" i="19"/>
  <c r="F158" i="19"/>
  <c r="K157" i="19"/>
  <c r="J157" i="19"/>
  <c r="I157" i="19"/>
  <c r="H157" i="19"/>
  <c r="G157" i="19"/>
  <c r="F157" i="19"/>
  <c r="K156" i="19"/>
  <c r="J156" i="19"/>
  <c r="I156" i="19"/>
  <c r="H156" i="19"/>
  <c r="G156" i="19"/>
  <c r="F156" i="19"/>
  <c r="K155" i="19"/>
  <c r="J155" i="19"/>
  <c r="I155" i="19"/>
  <c r="H155" i="19"/>
  <c r="G155" i="19"/>
  <c r="F155" i="19"/>
  <c r="K154" i="19"/>
  <c r="J154" i="19"/>
  <c r="I154" i="19"/>
  <c r="H154" i="19"/>
  <c r="G154" i="19"/>
  <c r="F154" i="19"/>
  <c r="K153" i="19"/>
  <c r="J153" i="19"/>
  <c r="I153" i="19"/>
  <c r="H153" i="19"/>
  <c r="G153" i="19"/>
  <c r="F153" i="19"/>
  <c r="K152" i="19"/>
  <c r="J152" i="19"/>
  <c r="I152" i="19"/>
  <c r="H152" i="19"/>
  <c r="G152" i="19"/>
  <c r="F152" i="19"/>
  <c r="K151" i="19"/>
  <c r="J151" i="19"/>
  <c r="I151" i="19"/>
  <c r="H151" i="19"/>
  <c r="G151" i="19"/>
  <c r="F151" i="19"/>
  <c r="K150" i="19"/>
  <c r="J150" i="19"/>
  <c r="I150" i="19"/>
  <c r="H150" i="19"/>
  <c r="G150" i="19"/>
  <c r="F150" i="19"/>
  <c r="K149" i="19"/>
  <c r="J149" i="19"/>
  <c r="I149" i="19"/>
  <c r="H149" i="19"/>
  <c r="G149" i="19"/>
  <c r="F149" i="19"/>
  <c r="K148" i="19"/>
  <c r="J148" i="19"/>
  <c r="I148" i="19"/>
  <c r="H148" i="19"/>
  <c r="G148" i="19"/>
  <c r="F148" i="19"/>
  <c r="K147" i="19"/>
  <c r="J147" i="19"/>
  <c r="I147" i="19"/>
  <c r="H147" i="19"/>
  <c r="G147" i="19"/>
  <c r="F147" i="19"/>
  <c r="K146" i="19"/>
  <c r="J146" i="19"/>
  <c r="I146" i="19"/>
  <c r="H146" i="19"/>
  <c r="G146" i="19"/>
  <c r="F146" i="19"/>
  <c r="K145" i="19"/>
  <c r="J145" i="19"/>
  <c r="I145" i="19"/>
  <c r="H145" i="19"/>
  <c r="G145" i="19"/>
  <c r="F145" i="19"/>
  <c r="K144" i="19"/>
  <c r="J144" i="19"/>
  <c r="I144" i="19"/>
  <c r="H144" i="19"/>
  <c r="G144" i="19"/>
  <c r="F144" i="19"/>
  <c r="K143" i="19"/>
  <c r="J143" i="19"/>
  <c r="I143" i="19"/>
  <c r="H143" i="19"/>
  <c r="G143" i="19"/>
  <c r="F143" i="19"/>
  <c r="K142" i="19"/>
  <c r="J142" i="19"/>
  <c r="I142" i="19"/>
  <c r="H142" i="19"/>
  <c r="G142" i="19"/>
  <c r="F142" i="19"/>
  <c r="K141" i="19"/>
  <c r="J141" i="19"/>
  <c r="I141" i="19"/>
  <c r="H141" i="19"/>
  <c r="G141" i="19"/>
  <c r="F141" i="19"/>
  <c r="K140" i="19"/>
  <c r="J140" i="19"/>
  <c r="I140" i="19"/>
  <c r="H140" i="19"/>
  <c r="G140" i="19"/>
  <c r="F140" i="19"/>
  <c r="K139" i="19"/>
  <c r="J139" i="19"/>
  <c r="I139" i="19"/>
  <c r="H139" i="19"/>
  <c r="G139" i="19"/>
  <c r="F139" i="19"/>
  <c r="K138" i="19"/>
  <c r="J138" i="19"/>
  <c r="I138" i="19"/>
  <c r="H138" i="19"/>
  <c r="G138" i="19"/>
  <c r="F138" i="19"/>
  <c r="K137" i="19"/>
  <c r="J137" i="19"/>
  <c r="I137" i="19"/>
  <c r="H137" i="19"/>
  <c r="G137" i="19"/>
  <c r="F137" i="19"/>
  <c r="K136" i="19"/>
  <c r="J136" i="19"/>
  <c r="I136" i="19"/>
  <c r="H136" i="19"/>
  <c r="G136" i="19"/>
  <c r="F136" i="19"/>
  <c r="K135" i="19"/>
  <c r="J135" i="19"/>
  <c r="I135" i="19"/>
  <c r="H135" i="19"/>
  <c r="G135" i="19"/>
  <c r="F135" i="19"/>
  <c r="K134" i="19"/>
  <c r="J134" i="19"/>
  <c r="I134" i="19"/>
  <c r="H134" i="19"/>
  <c r="G134" i="19"/>
  <c r="F134" i="19"/>
  <c r="K133" i="19"/>
  <c r="J133" i="19"/>
  <c r="I133" i="19"/>
  <c r="H133" i="19"/>
  <c r="G133" i="19"/>
  <c r="F133" i="19"/>
  <c r="K132" i="19"/>
  <c r="J132" i="19"/>
  <c r="I132" i="19"/>
  <c r="H132" i="19"/>
  <c r="G132" i="19"/>
  <c r="F132" i="19"/>
  <c r="K131" i="19"/>
  <c r="J131" i="19"/>
  <c r="I131" i="19"/>
  <c r="H131" i="19"/>
  <c r="G131" i="19"/>
  <c r="F131" i="19"/>
  <c r="K130" i="19"/>
  <c r="J130" i="19"/>
  <c r="I130" i="19"/>
  <c r="H130" i="19"/>
  <c r="G130" i="19"/>
  <c r="F130" i="19"/>
  <c r="K129" i="19"/>
  <c r="J129" i="19"/>
  <c r="I129" i="19"/>
  <c r="H129" i="19"/>
  <c r="G129" i="19"/>
  <c r="F129" i="19"/>
  <c r="K128" i="19"/>
  <c r="J128" i="19"/>
  <c r="I128" i="19"/>
  <c r="H128" i="19"/>
  <c r="G128" i="19"/>
  <c r="F128" i="19"/>
  <c r="K127" i="19"/>
  <c r="J127" i="19"/>
  <c r="I127" i="19"/>
  <c r="H127" i="19"/>
  <c r="G127" i="19"/>
  <c r="F127" i="19"/>
  <c r="K126" i="19"/>
  <c r="J126" i="19"/>
  <c r="I126" i="19"/>
  <c r="H126" i="19"/>
  <c r="G126" i="19"/>
  <c r="F126" i="19"/>
  <c r="K125" i="19"/>
  <c r="J125" i="19"/>
  <c r="I125" i="19"/>
  <c r="H125" i="19"/>
  <c r="G125" i="19"/>
  <c r="F125" i="19"/>
  <c r="K124" i="19"/>
  <c r="J124" i="19"/>
  <c r="I124" i="19"/>
  <c r="H124" i="19"/>
  <c r="G124" i="19"/>
  <c r="F124" i="19"/>
  <c r="K123" i="19"/>
  <c r="J123" i="19"/>
  <c r="I123" i="19"/>
  <c r="H123" i="19"/>
  <c r="G123" i="19"/>
  <c r="F123" i="19"/>
  <c r="K122" i="19"/>
  <c r="J122" i="19"/>
  <c r="I122" i="19"/>
  <c r="H122" i="19"/>
  <c r="G122" i="19"/>
  <c r="F122" i="19"/>
  <c r="K121" i="19"/>
  <c r="J121" i="19"/>
  <c r="I121" i="19"/>
  <c r="H121" i="19"/>
  <c r="G121" i="19"/>
  <c r="F121" i="19"/>
  <c r="K120" i="19"/>
  <c r="J120" i="19"/>
  <c r="I120" i="19"/>
  <c r="H120" i="19"/>
  <c r="G120" i="19"/>
  <c r="F120" i="19"/>
  <c r="K119" i="19"/>
  <c r="J119" i="19"/>
  <c r="I119" i="19"/>
  <c r="H119" i="19"/>
  <c r="G119" i="19"/>
  <c r="F119" i="19"/>
  <c r="K118" i="19"/>
  <c r="J118" i="19"/>
  <c r="I118" i="19"/>
  <c r="H118" i="19"/>
  <c r="G118" i="19"/>
  <c r="F118" i="19"/>
  <c r="K117" i="19"/>
  <c r="J117" i="19"/>
  <c r="I117" i="19"/>
  <c r="H117" i="19"/>
  <c r="G117" i="19"/>
  <c r="F117" i="19"/>
  <c r="K116" i="19"/>
  <c r="J116" i="19"/>
  <c r="I116" i="19"/>
  <c r="H116" i="19"/>
  <c r="G116" i="19"/>
  <c r="F116" i="19"/>
  <c r="K115" i="19"/>
  <c r="J115" i="19"/>
  <c r="I115" i="19"/>
  <c r="H115" i="19"/>
  <c r="G115" i="19"/>
  <c r="F115" i="19"/>
  <c r="K114" i="19"/>
  <c r="J114" i="19"/>
  <c r="I114" i="19"/>
  <c r="H114" i="19"/>
  <c r="G114" i="19"/>
  <c r="F114" i="19"/>
  <c r="K113" i="19"/>
  <c r="J113" i="19"/>
  <c r="I113" i="19"/>
  <c r="H113" i="19"/>
  <c r="G113" i="19"/>
  <c r="F113" i="19"/>
  <c r="K112" i="19"/>
  <c r="J112" i="19"/>
  <c r="I112" i="19"/>
  <c r="H112" i="19"/>
  <c r="G112" i="19"/>
  <c r="F112" i="19"/>
  <c r="K111" i="19"/>
  <c r="J111" i="19"/>
  <c r="I111" i="19"/>
  <c r="H111" i="19"/>
  <c r="G111" i="19"/>
  <c r="F111" i="19"/>
  <c r="K110" i="19"/>
  <c r="J110" i="19"/>
  <c r="I110" i="19"/>
  <c r="H110" i="19"/>
  <c r="G110" i="19"/>
  <c r="F110" i="19"/>
  <c r="K109" i="19"/>
  <c r="J109" i="19"/>
  <c r="I109" i="19"/>
  <c r="H109" i="19"/>
  <c r="G109" i="19"/>
  <c r="F109" i="19"/>
  <c r="K108" i="19"/>
  <c r="J108" i="19"/>
  <c r="I108" i="19"/>
  <c r="H108" i="19"/>
  <c r="G108" i="19"/>
  <c r="F108" i="19"/>
  <c r="K107" i="19"/>
  <c r="J107" i="19"/>
  <c r="I107" i="19"/>
  <c r="H107" i="19"/>
  <c r="G107" i="19"/>
  <c r="F107" i="19"/>
  <c r="K106" i="19"/>
  <c r="J106" i="19"/>
  <c r="I106" i="19"/>
  <c r="H106" i="19"/>
  <c r="G106" i="19"/>
  <c r="F106" i="19"/>
  <c r="K105" i="19"/>
  <c r="J105" i="19"/>
  <c r="I105" i="19"/>
  <c r="H105" i="19"/>
  <c r="G105" i="19"/>
  <c r="F105" i="19"/>
  <c r="K104" i="19"/>
  <c r="J104" i="19"/>
  <c r="I104" i="19"/>
  <c r="H104" i="19"/>
  <c r="G104" i="19"/>
  <c r="F104" i="19"/>
  <c r="K103" i="19"/>
  <c r="J103" i="19"/>
  <c r="I103" i="19"/>
  <c r="H103" i="19"/>
  <c r="G103" i="19"/>
  <c r="F103" i="19"/>
  <c r="K102" i="19"/>
  <c r="J102" i="19"/>
  <c r="I102" i="19"/>
  <c r="H102" i="19"/>
  <c r="G102" i="19"/>
  <c r="F102" i="19"/>
  <c r="K101" i="19"/>
  <c r="J101" i="19"/>
  <c r="I101" i="19"/>
  <c r="H101" i="19"/>
  <c r="G101" i="19"/>
  <c r="F101" i="19"/>
  <c r="K100" i="19"/>
  <c r="J100" i="19"/>
  <c r="I100" i="19"/>
  <c r="H100" i="19"/>
  <c r="G100" i="19"/>
  <c r="F100" i="19"/>
  <c r="K99" i="19"/>
  <c r="J99" i="19"/>
  <c r="I99" i="19"/>
  <c r="H99" i="19"/>
  <c r="G99" i="19"/>
  <c r="F99" i="19"/>
  <c r="K98" i="19"/>
  <c r="J98" i="19"/>
  <c r="I98" i="19"/>
  <c r="H98" i="19"/>
  <c r="G98" i="19"/>
  <c r="F98" i="19"/>
  <c r="K97" i="19"/>
  <c r="J97" i="19"/>
  <c r="I97" i="19"/>
  <c r="H97" i="19"/>
  <c r="G97" i="19"/>
  <c r="F97" i="19"/>
  <c r="K96" i="19"/>
  <c r="J96" i="19"/>
  <c r="I96" i="19"/>
  <c r="H96" i="19"/>
  <c r="G96" i="19"/>
  <c r="F96" i="19"/>
  <c r="K95" i="19"/>
  <c r="J95" i="19"/>
  <c r="I95" i="19"/>
  <c r="H95" i="19"/>
  <c r="G95" i="19"/>
  <c r="F95" i="19"/>
  <c r="K94" i="19"/>
  <c r="J94" i="19"/>
  <c r="I94" i="19"/>
  <c r="H94" i="19"/>
  <c r="G94" i="19"/>
  <c r="F94" i="19"/>
  <c r="K93" i="19"/>
  <c r="J93" i="19"/>
  <c r="I93" i="19"/>
  <c r="H93" i="19"/>
  <c r="G93" i="19"/>
  <c r="F93" i="19"/>
  <c r="K92" i="19"/>
  <c r="J92" i="19"/>
  <c r="I92" i="19"/>
  <c r="H92" i="19"/>
  <c r="G92" i="19"/>
  <c r="F92" i="19"/>
  <c r="K91" i="19"/>
  <c r="J91" i="19"/>
  <c r="I91" i="19"/>
  <c r="H91" i="19"/>
  <c r="G91" i="19"/>
  <c r="F91" i="19"/>
  <c r="K90" i="19"/>
  <c r="J90" i="19"/>
  <c r="I90" i="19"/>
  <c r="H90" i="19"/>
  <c r="G90" i="19"/>
  <c r="F90" i="19"/>
  <c r="K89" i="19"/>
  <c r="J89" i="19"/>
  <c r="I89" i="19"/>
  <c r="H89" i="19"/>
  <c r="G89" i="19"/>
  <c r="F89" i="19"/>
  <c r="K88" i="19"/>
  <c r="J88" i="19"/>
  <c r="I88" i="19"/>
  <c r="H88" i="19"/>
  <c r="G88" i="19"/>
  <c r="F88" i="19"/>
  <c r="K87" i="19"/>
  <c r="J87" i="19"/>
  <c r="I87" i="19"/>
  <c r="H87" i="19"/>
  <c r="G87" i="19"/>
  <c r="F87" i="19"/>
  <c r="K86" i="19"/>
  <c r="J86" i="19"/>
  <c r="I86" i="19"/>
  <c r="H86" i="19"/>
  <c r="G86" i="19"/>
  <c r="F86" i="19"/>
  <c r="K85" i="19"/>
  <c r="J85" i="19"/>
  <c r="I85" i="19"/>
  <c r="H85" i="19"/>
  <c r="G85" i="19"/>
  <c r="F85" i="19"/>
  <c r="K84" i="19"/>
  <c r="J84" i="19"/>
  <c r="I84" i="19"/>
  <c r="H84" i="19"/>
  <c r="G84" i="19"/>
  <c r="F84" i="19"/>
  <c r="K83" i="19"/>
  <c r="J83" i="19"/>
  <c r="I83" i="19"/>
  <c r="H83" i="19"/>
  <c r="G83" i="19"/>
  <c r="F83" i="19"/>
  <c r="K82" i="19"/>
  <c r="J82" i="19"/>
  <c r="I82" i="19"/>
  <c r="H82" i="19"/>
  <c r="G82" i="19"/>
  <c r="F82" i="19"/>
  <c r="K81" i="19"/>
  <c r="J81" i="19"/>
  <c r="I81" i="19"/>
  <c r="H81" i="19"/>
  <c r="G81" i="19"/>
  <c r="F81" i="19"/>
  <c r="K80" i="19"/>
  <c r="J80" i="19"/>
  <c r="I80" i="19"/>
  <c r="H80" i="19"/>
  <c r="G80" i="19"/>
  <c r="F80" i="19"/>
  <c r="K79" i="19"/>
  <c r="J79" i="19"/>
  <c r="I79" i="19"/>
  <c r="H79" i="19"/>
  <c r="G79" i="19"/>
  <c r="F79" i="19"/>
  <c r="K78" i="19"/>
  <c r="J78" i="19"/>
  <c r="I78" i="19"/>
  <c r="H78" i="19"/>
  <c r="G78" i="19"/>
  <c r="F78" i="19"/>
  <c r="K77" i="19"/>
  <c r="J77" i="19"/>
  <c r="I77" i="19"/>
  <c r="H77" i="19"/>
  <c r="G77" i="19"/>
  <c r="F77" i="19"/>
  <c r="K76" i="19"/>
  <c r="J76" i="19"/>
  <c r="I76" i="19"/>
  <c r="H76" i="19"/>
  <c r="G76" i="19"/>
  <c r="F76" i="19"/>
  <c r="K75" i="19"/>
  <c r="J75" i="19"/>
  <c r="I75" i="19"/>
  <c r="H75" i="19"/>
  <c r="G75" i="19"/>
  <c r="F75" i="19"/>
  <c r="K74" i="19"/>
  <c r="J74" i="19"/>
  <c r="I74" i="19"/>
  <c r="H74" i="19"/>
  <c r="G74" i="19"/>
  <c r="F74" i="19"/>
  <c r="K73" i="19"/>
  <c r="J73" i="19"/>
  <c r="I73" i="19"/>
  <c r="H73" i="19"/>
  <c r="G73" i="19"/>
  <c r="F73" i="19"/>
  <c r="K72" i="19"/>
  <c r="J72" i="19"/>
  <c r="I72" i="19"/>
  <c r="H72" i="19"/>
  <c r="G72" i="19"/>
  <c r="F72" i="19"/>
  <c r="K71" i="19"/>
  <c r="J71" i="19"/>
  <c r="I71" i="19"/>
  <c r="H71" i="19"/>
  <c r="G71" i="19"/>
  <c r="F71" i="19"/>
  <c r="K70" i="19"/>
  <c r="J70" i="19"/>
  <c r="I70" i="19"/>
  <c r="H70" i="19"/>
  <c r="G70" i="19"/>
  <c r="F70" i="19"/>
  <c r="K69" i="19"/>
  <c r="J69" i="19"/>
  <c r="I69" i="19"/>
  <c r="H69" i="19"/>
  <c r="G69" i="19"/>
  <c r="F69" i="19"/>
  <c r="K68" i="19"/>
  <c r="J68" i="19"/>
  <c r="I68" i="19"/>
  <c r="H68" i="19"/>
  <c r="G68" i="19"/>
  <c r="F68" i="19"/>
  <c r="K67" i="19"/>
  <c r="J67" i="19"/>
  <c r="I67" i="19"/>
  <c r="H67" i="19"/>
  <c r="G67" i="19"/>
  <c r="F67" i="19"/>
  <c r="K66" i="19"/>
  <c r="J66" i="19"/>
  <c r="I66" i="19"/>
  <c r="H66" i="19"/>
  <c r="G66" i="19"/>
  <c r="F66" i="19"/>
  <c r="K65" i="19"/>
  <c r="J65" i="19"/>
  <c r="I65" i="19"/>
  <c r="H65" i="19"/>
  <c r="G65" i="19"/>
  <c r="F65" i="19"/>
  <c r="K64" i="19"/>
  <c r="J64" i="19"/>
  <c r="I64" i="19"/>
  <c r="H64" i="19"/>
  <c r="G64" i="19"/>
  <c r="F64" i="19"/>
  <c r="K63" i="19"/>
  <c r="J63" i="19"/>
  <c r="I63" i="19"/>
  <c r="H63" i="19"/>
  <c r="G63" i="19"/>
  <c r="F63" i="19"/>
  <c r="K62" i="19"/>
  <c r="J62" i="19"/>
  <c r="I62" i="19"/>
  <c r="H62" i="19"/>
  <c r="G62" i="19"/>
  <c r="F62" i="19"/>
  <c r="K61" i="19"/>
  <c r="J61" i="19"/>
  <c r="I61" i="19"/>
  <c r="H61" i="19"/>
  <c r="G61" i="19"/>
  <c r="F61" i="19"/>
  <c r="K60" i="19"/>
  <c r="J60" i="19"/>
  <c r="I60" i="19"/>
  <c r="H60" i="19"/>
  <c r="G60" i="19"/>
  <c r="F60" i="19"/>
  <c r="K59" i="19"/>
  <c r="J59" i="19"/>
  <c r="I59" i="19"/>
  <c r="H59" i="19"/>
  <c r="G59" i="19"/>
  <c r="F59" i="19"/>
  <c r="K58" i="19"/>
  <c r="J58" i="19"/>
  <c r="I58" i="19"/>
  <c r="H58" i="19"/>
  <c r="G58" i="19"/>
  <c r="F58" i="19"/>
  <c r="K57" i="19"/>
  <c r="J57" i="19"/>
  <c r="I57" i="19"/>
  <c r="H57" i="19"/>
  <c r="G57" i="19"/>
  <c r="F57" i="19"/>
  <c r="K56" i="19"/>
  <c r="J56" i="19"/>
  <c r="I56" i="19"/>
  <c r="H56" i="19"/>
  <c r="G56" i="19"/>
  <c r="F56" i="19"/>
  <c r="K55" i="19"/>
  <c r="J55" i="19"/>
  <c r="I55" i="19"/>
  <c r="H55" i="19"/>
  <c r="G55" i="19"/>
  <c r="F55" i="19"/>
  <c r="K54" i="19"/>
  <c r="J54" i="19"/>
  <c r="I54" i="19"/>
  <c r="H54" i="19"/>
  <c r="G54" i="19"/>
  <c r="F54" i="19"/>
  <c r="K53" i="19"/>
  <c r="J53" i="19"/>
  <c r="I53" i="19"/>
  <c r="H53" i="19"/>
  <c r="G53" i="19"/>
  <c r="F53" i="19"/>
  <c r="K52" i="19"/>
  <c r="J52" i="19"/>
  <c r="I52" i="19"/>
  <c r="H52" i="19"/>
  <c r="G52" i="19"/>
  <c r="F52" i="19"/>
  <c r="K51" i="19"/>
  <c r="J51" i="19"/>
  <c r="I51" i="19"/>
  <c r="H51" i="19"/>
  <c r="G51" i="19"/>
  <c r="F51" i="19"/>
  <c r="K50" i="19"/>
  <c r="J50" i="19"/>
  <c r="I50" i="19"/>
  <c r="H50" i="19"/>
  <c r="G50" i="19"/>
  <c r="F50" i="19"/>
  <c r="K49" i="19"/>
  <c r="J49" i="19"/>
  <c r="I49" i="19"/>
  <c r="H49" i="19"/>
  <c r="G49" i="19"/>
  <c r="F49" i="19"/>
  <c r="K48" i="19"/>
  <c r="J48" i="19"/>
  <c r="I48" i="19"/>
  <c r="H48" i="19"/>
  <c r="G48" i="19"/>
  <c r="F48" i="19"/>
  <c r="K47" i="19"/>
  <c r="J47" i="19"/>
  <c r="I47" i="19"/>
  <c r="H47" i="19"/>
  <c r="G47" i="19"/>
  <c r="F47" i="19"/>
  <c r="K46" i="19"/>
  <c r="J46" i="19"/>
  <c r="I46" i="19"/>
  <c r="H46" i="19"/>
  <c r="G46" i="19"/>
  <c r="F46" i="19"/>
  <c r="K45" i="19"/>
  <c r="J45" i="19"/>
  <c r="I45" i="19"/>
  <c r="H45" i="19"/>
  <c r="G45" i="19"/>
  <c r="F45" i="19"/>
  <c r="K44" i="19"/>
  <c r="J44" i="19"/>
  <c r="I44" i="19"/>
  <c r="H44" i="19"/>
  <c r="G44" i="19"/>
  <c r="F44" i="19"/>
  <c r="K43" i="19"/>
  <c r="J43" i="19"/>
  <c r="I43" i="19"/>
  <c r="H43" i="19"/>
  <c r="G43" i="19"/>
  <c r="F43" i="19"/>
  <c r="K42" i="19"/>
  <c r="J42" i="19"/>
  <c r="I42" i="19"/>
  <c r="H42" i="19"/>
  <c r="G42" i="19"/>
  <c r="F42" i="19"/>
  <c r="K41" i="19"/>
  <c r="J41" i="19"/>
  <c r="I41" i="19"/>
  <c r="H41" i="19"/>
  <c r="G41" i="19"/>
  <c r="F41" i="19"/>
  <c r="K40" i="19"/>
  <c r="J40" i="19"/>
  <c r="I40" i="19"/>
  <c r="H40" i="19"/>
  <c r="G40" i="19"/>
  <c r="F40" i="19"/>
  <c r="K39" i="19"/>
  <c r="J39" i="19"/>
  <c r="I39" i="19"/>
  <c r="H39" i="19"/>
  <c r="G39" i="19"/>
  <c r="F39" i="19"/>
  <c r="K38" i="19"/>
  <c r="J38" i="19"/>
  <c r="I38" i="19"/>
  <c r="H38" i="19"/>
  <c r="G38" i="19"/>
  <c r="F38" i="19"/>
  <c r="K37" i="19"/>
  <c r="J37" i="19"/>
  <c r="I37" i="19"/>
  <c r="H37" i="19"/>
  <c r="G37" i="19"/>
  <c r="F37" i="19"/>
  <c r="K36" i="19"/>
  <c r="J36" i="19"/>
  <c r="I36" i="19"/>
  <c r="H36" i="19"/>
  <c r="G36" i="19"/>
  <c r="F36" i="19"/>
  <c r="K35" i="19"/>
  <c r="J35" i="19"/>
  <c r="I35" i="19"/>
  <c r="H35" i="19"/>
  <c r="G35" i="19"/>
  <c r="F35" i="19"/>
  <c r="K34" i="19"/>
  <c r="J34" i="19"/>
  <c r="I34" i="19"/>
  <c r="H34" i="19"/>
  <c r="G34" i="19"/>
  <c r="F34" i="19"/>
  <c r="K33" i="19"/>
  <c r="J33" i="19"/>
  <c r="I33" i="19"/>
  <c r="H33" i="19"/>
  <c r="G33" i="19"/>
  <c r="F33" i="19"/>
  <c r="K32" i="19"/>
  <c r="J32" i="19"/>
  <c r="I32" i="19"/>
  <c r="H32" i="19"/>
  <c r="G32" i="19"/>
  <c r="F32" i="19"/>
  <c r="K31" i="19"/>
  <c r="J31" i="19"/>
  <c r="I31" i="19"/>
  <c r="H31" i="19"/>
  <c r="G31" i="19"/>
  <c r="F31" i="19"/>
  <c r="K30" i="19"/>
  <c r="J30" i="19"/>
  <c r="I30" i="19"/>
  <c r="H30" i="19"/>
  <c r="G30" i="19"/>
  <c r="F30" i="19"/>
  <c r="K29" i="19"/>
  <c r="J29" i="19"/>
  <c r="I29" i="19"/>
  <c r="H29" i="19"/>
  <c r="G29" i="19"/>
  <c r="F29" i="19"/>
  <c r="K28" i="19"/>
  <c r="J28" i="19"/>
  <c r="I28" i="19"/>
  <c r="H28" i="19"/>
  <c r="G28" i="19"/>
  <c r="F28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1" i="19"/>
  <c r="J21" i="19"/>
  <c r="I21" i="19"/>
  <c r="H21" i="19"/>
  <c r="G21" i="19"/>
  <c r="F21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K3" i="19"/>
  <c r="J3" i="19"/>
  <c r="I3" i="19"/>
  <c r="H3" i="19"/>
  <c r="G3" i="19"/>
  <c r="F5" i="19"/>
  <c r="F3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J1" i="4"/>
  <c r="V51" i="17" l="1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G577" i="23"/>
  <c r="F577" i="23"/>
  <c r="G576" i="23"/>
  <c r="F576" i="23"/>
  <c r="G575" i="23"/>
  <c r="F575" i="23"/>
  <c r="G574" i="23"/>
  <c r="F574" i="23"/>
  <c r="G573" i="23"/>
  <c r="F573" i="23"/>
  <c r="G572" i="23"/>
  <c r="F572" i="23"/>
  <c r="G571" i="23"/>
  <c r="F571" i="23"/>
  <c r="G570" i="23"/>
  <c r="F570" i="23"/>
  <c r="G569" i="23"/>
  <c r="F569" i="23"/>
  <c r="G568" i="23"/>
  <c r="F568" i="23"/>
  <c r="G567" i="23"/>
  <c r="F567" i="23"/>
  <c r="G566" i="23"/>
  <c r="F566" i="23"/>
  <c r="G565" i="23"/>
  <c r="F565" i="23"/>
  <c r="G564" i="23"/>
  <c r="F564" i="23"/>
  <c r="G563" i="23"/>
  <c r="F563" i="23"/>
  <c r="G562" i="23"/>
  <c r="F562" i="23"/>
  <c r="G561" i="23"/>
  <c r="F561" i="23"/>
  <c r="G560" i="23"/>
  <c r="F560" i="23"/>
  <c r="G559" i="23"/>
  <c r="F559" i="23"/>
  <c r="G558" i="23"/>
  <c r="G553" i="23"/>
  <c r="F553" i="23"/>
  <c r="G552" i="23"/>
  <c r="F552" i="23"/>
  <c r="G551" i="23"/>
  <c r="F551" i="23"/>
  <c r="G550" i="23"/>
  <c r="F550" i="23"/>
  <c r="G549" i="23"/>
  <c r="F549" i="23"/>
  <c r="G548" i="23"/>
  <c r="F548" i="23"/>
  <c r="G547" i="23"/>
  <c r="F547" i="23"/>
  <c r="G546" i="23"/>
  <c r="F546" i="23"/>
  <c r="G545" i="23"/>
  <c r="F545" i="23"/>
  <c r="G544" i="23"/>
  <c r="F544" i="23"/>
  <c r="G543" i="23"/>
  <c r="F543" i="23"/>
  <c r="G542" i="23"/>
  <c r="F542" i="23"/>
  <c r="G541" i="23"/>
  <c r="F541" i="23"/>
  <c r="G540" i="23"/>
  <c r="F540" i="23"/>
  <c r="G539" i="23"/>
  <c r="F539" i="23"/>
  <c r="G538" i="23"/>
  <c r="F538" i="23"/>
  <c r="G537" i="23"/>
  <c r="F537" i="23"/>
  <c r="G536" i="23"/>
  <c r="F536" i="23"/>
  <c r="G535" i="23"/>
  <c r="H535" i="23" s="1"/>
  <c r="F535" i="23"/>
  <c r="G534" i="23"/>
  <c r="G529" i="23"/>
  <c r="F529" i="23"/>
  <c r="G528" i="23"/>
  <c r="F528" i="23"/>
  <c r="G527" i="23"/>
  <c r="F527" i="23"/>
  <c r="G526" i="23"/>
  <c r="F526" i="23"/>
  <c r="G525" i="23"/>
  <c r="F525" i="23"/>
  <c r="G524" i="23"/>
  <c r="F524" i="23"/>
  <c r="G523" i="23"/>
  <c r="F523" i="23"/>
  <c r="G522" i="23"/>
  <c r="F522" i="23"/>
  <c r="G521" i="23"/>
  <c r="F521" i="23"/>
  <c r="G520" i="23"/>
  <c r="F520" i="23"/>
  <c r="G519" i="23"/>
  <c r="F519" i="23"/>
  <c r="G518" i="23"/>
  <c r="F518" i="23"/>
  <c r="G517" i="23"/>
  <c r="F517" i="23"/>
  <c r="G516" i="23"/>
  <c r="F516" i="23"/>
  <c r="G515" i="23"/>
  <c r="F515" i="23"/>
  <c r="G514" i="23"/>
  <c r="F514" i="23"/>
  <c r="G513" i="23"/>
  <c r="F513" i="23"/>
  <c r="G512" i="23"/>
  <c r="F512" i="23"/>
  <c r="G511" i="23"/>
  <c r="F511" i="23"/>
  <c r="G510" i="23"/>
  <c r="G505" i="23"/>
  <c r="F505" i="23"/>
  <c r="G504" i="23"/>
  <c r="F504" i="23"/>
  <c r="G503" i="23"/>
  <c r="F503" i="23"/>
  <c r="G502" i="23"/>
  <c r="F502" i="23"/>
  <c r="G501" i="23"/>
  <c r="F501" i="23"/>
  <c r="G500" i="23"/>
  <c r="F500" i="23"/>
  <c r="G499" i="23"/>
  <c r="F499" i="23"/>
  <c r="G498" i="23"/>
  <c r="F498" i="23"/>
  <c r="G497" i="23"/>
  <c r="F497" i="23"/>
  <c r="G496" i="23"/>
  <c r="F496" i="23"/>
  <c r="G495" i="23"/>
  <c r="F495" i="23"/>
  <c r="G494" i="23"/>
  <c r="F494" i="23"/>
  <c r="G493" i="23"/>
  <c r="F493" i="23"/>
  <c r="G492" i="23"/>
  <c r="F492" i="23"/>
  <c r="G491" i="23"/>
  <c r="F491" i="23"/>
  <c r="G490" i="23"/>
  <c r="F490" i="23"/>
  <c r="G489" i="23"/>
  <c r="F489" i="23"/>
  <c r="G488" i="23"/>
  <c r="F488" i="23"/>
  <c r="G487" i="23"/>
  <c r="F487" i="23"/>
  <c r="G486" i="23"/>
  <c r="G481" i="23"/>
  <c r="F481" i="23"/>
  <c r="G480" i="23"/>
  <c r="F480" i="23"/>
  <c r="G479" i="23"/>
  <c r="F479" i="23"/>
  <c r="G478" i="23"/>
  <c r="F478" i="23"/>
  <c r="G477" i="23"/>
  <c r="F477" i="23"/>
  <c r="G476" i="23"/>
  <c r="F476" i="23"/>
  <c r="G475" i="23"/>
  <c r="F475" i="23"/>
  <c r="G474" i="23"/>
  <c r="F474" i="23"/>
  <c r="G473" i="23"/>
  <c r="F473" i="23"/>
  <c r="G472" i="23"/>
  <c r="F472" i="23"/>
  <c r="G471" i="23"/>
  <c r="F471" i="23"/>
  <c r="G470" i="23"/>
  <c r="F470" i="23"/>
  <c r="G469" i="23"/>
  <c r="F469" i="23"/>
  <c r="G468" i="23"/>
  <c r="F468" i="23"/>
  <c r="G467" i="23"/>
  <c r="F467" i="23"/>
  <c r="G466" i="23"/>
  <c r="F466" i="23"/>
  <c r="G465" i="23"/>
  <c r="F465" i="23"/>
  <c r="G464" i="23"/>
  <c r="F464" i="23"/>
  <c r="G463" i="23"/>
  <c r="F463" i="23"/>
  <c r="G462" i="23"/>
  <c r="G457" i="23"/>
  <c r="F457" i="23"/>
  <c r="G456" i="23"/>
  <c r="F456" i="23"/>
  <c r="G455" i="23"/>
  <c r="F455" i="23"/>
  <c r="G454" i="23"/>
  <c r="F454" i="23"/>
  <c r="G453" i="23"/>
  <c r="F453" i="23"/>
  <c r="G452" i="23"/>
  <c r="F452" i="23"/>
  <c r="G451" i="23"/>
  <c r="F451" i="23"/>
  <c r="G450" i="23"/>
  <c r="F450" i="23"/>
  <c r="G449" i="23"/>
  <c r="F449" i="23"/>
  <c r="G448" i="23"/>
  <c r="F448" i="23"/>
  <c r="G447" i="23"/>
  <c r="F447" i="23"/>
  <c r="G446" i="23"/>
  <c r="F446" i="23"/>
  <c r="G445" i="23"/>
  <c r="F445" i="23"/>
  <c r="G444" i="23"/>
  <c r="F444" i="23"/>
  <c r="G443" i="23"/>
  <c r="F443" i="23"/>
  <c r="G442" i="23"/>
  <c r="F442" i="23"/>
  <c r="G441" i="23"/>
  <c r="F441" i="23"/>
  <c r="G440" i="23"/>
  <c r="F440" i="23"/>
  <c r="G439" i="23"/>
  <c r="F439" i="23"/>
  <c r="G438" i="23"/>
  <c r="G433" i="23"/>
  <c r="F433" i="23"/>
  <c r="G432" i="23"/>
  <c r="F432" i="23"/>
  <c r="G431" i="23"/>
  <c r="F431" i="23"/>
  <c r="G430" i="23"/>
  <c r="F430" i="23"/>
  <c r="G429" i="23"/>
  <c r="F429" i="23"/>
  <c r="G428" i="23"/>
  <c r="F428" i="23"/>
  <c r="G427" i="23"/>
  <c r="F427" i="23"/>
  <c r="G426" i="23"/>
  <c r="F426" i="23"/>
  <c r="G425" i="23"/>
  <c r="F425" i="23"/>
  <c r="G424" i="23"/>
  <c r="F424" i="23"/>
  <c r="G423" i="23"/>
  <c r="F423" i="23"/>
  <c r="G422" i="23"/>
  <c r="F422" i="23"/>
  <c r="G421" i="23"/>
  <c r="F421" i="23"/>
  <c r="G420" i="23"/>
  <c r="F420" i="23"/>
  <c r="G419" i="23"/>
  <c r="F419" i="23"/>
  <c r="G418" i="23"/>
  <c r="F418" i="23"/>
  <c r="G417" i="23"/>
  <c r="F417" i="23"/>
  <c r="G416" i="23"/>
  <c r="F416" i="23"/>
  <c r="G415" i="23"/>
  <c r="F415" i="23"/>
  <c r="G414" i="23"/>
  <c r="G409" i="23"/>
  <c r="F409" i="23"/>
  <c r="G408" i="23"/>
  <c r="F408" i="23"/>
  <c r="G407" i="23"/>
  <c r="F407" i="23"/>
  <c r="G406" i="23"/>
  <c r="F406" i="23"/>
  <c r="G405" i="23"/>
  <c r="F405" i="23"/>
  <c r="G404" i="23"/>
  <c r="F404" i="23"/>
  <c r="G403" i="23"/>
  <c r="F403" i="23"/>
  <c r="G402" i="23"/>
  <c r="F402" i="23"/>
  <c r="G401" i="23"/>
  <c r="F401" i="23"/>
  <c r="G400" i="23"/>
  <c r="F400" i="23"/>
  <c r="G399" i="23"/>
  <c r="F399" i="23"/>
  <c r="G398" i="23"/>
  <c r="F398" i="23"/>
  <c r="G397" i="23"/>
  <c r="F397" i="23"/>
  <c r="G396" i="23"/>
  <c r="F396" i="23"/>
  <c r="G395" i="23"/>
  <c r="F395" i="23"/>
  <c r="G394" i="23"/>
  <c r="F394" i="23"/>
  <c r="G393" i="23"/>
  <c r="F393" i="23"/>
  <c r="G392" i="23"/>
  <c r="F392" i="23"/>
  <c r="G391" i="23"/>
  <c r="F391" i="23"/>
  <c r="G390" i="23"/>
  <c r="G385" i="23"/>
  <c r="F385" i="23"/>
  <c r="G384" i="23"/>
  <c r="F384" i="23"/>
  <c r="G383" i="23"/>
  <c r="F383" i="23"/>
  <c r="G382" i="23"/>
  <c r="F382" i="23"/>
  <c r="G381" i="23"/>
  <c r="F381" i="23"/>
  <c r="G380" i="23"/>
  <c r="F380" i="23"/>
  <c r="G379" i="23"/>
  <c r="F379" i="23"/>
  <c r="G378" i="23"/>
  <c r="F378" i="23"/>
  <c r="G377" i="23"/>
  <c r="F377" i="23"/>
  <c r="G376" i="23"/>
  <c r="F376" i="23"/>
  <c r="G375" i="23"/>
  <c r="F375" i="23"/>
  <c r="G374" i="23"/>
  <c r="F374" i="23"/>
  <c r="G373" i="23"/>
  <c r="F373" i="23"/>
  <c r="G372" i="23"/>
  <c r="F372" i="23"/>
  <c r="G371" i="23"/>
  <c r="F371" i="23"/>
  <c r="G370" i="23"/>
  <c r="F370" i="23"/>
  <c r="G369" i="23"/>
  <c r="F369" i="23"/>
  <c r="G368" i="23"/>
  <c r="F368" i="23"/>
  <c r="G367" i="23"/>
  <c r="F367" i="23"/>
  <c r="G366" i="23"/>
  <c r="G361" i="23"/>
  <c r="F361" i="23"/>
  <c r="G360" i="23"/>
  <c r="F360" i="23"/>
  <c r="G359" i="23"/>
  <c r="F359" i="23"/>
  <c r="G358" i="23"/>
  <c r="F358" i="23"/>
  <c r="G357" i="23"/>
  <c r="F357" i="23"/>
  <c r="G356" i="23"/>
  <c r="F356" i="23"/>
  <c r="G355" i="23"/>
  <c r="F355" i="23"/>
  <c r="G354" i="23"/>
  <c r="F354" i="23"/>
  <c r="G353" i="23"/>
  <c r="F353" i="23"/>
  <c r="G352" i="23"/>
  <c r="F352" i="23"/>
  <c r="G351" i="23"/>
  <c r="F351" i="23"/>
  <c r="G350" i="23"/>
  <c r="F350" i="23"/>
  <c r="G349" i="23"/>
  <c r="F349" i="23"/>
  <c r="G348" i="23"/>
  <c r="F348" i="23"/>
  <c r="G347" i="23"/>
  <c r="F347" i="23"/>
  <c r="G346" i="23"/>
  <c r="F346" i="23"/>
  <c r="G345" i="23"/>
  <c r="F345" i="23"/>
  <c r="G344" i="23"/>
  <c r="F344" i="23"/>
  <c r="G343" i="23"/>
  <c r="H343" i="23" s="1"/>
  <c r="F343" i="23"/>
  <c r="G342" i="23"/>
  <c r="G337" i="23"/>
  <c r="F337" i="23"/>
  <c r="G336" i="23"/>
  <c r="F336" i="23"/>
  <c r="G335" i="23"/>
  <c r="F335" i="23"/>
  <c r="G334" i="23"/>
  <c r="F334" i="23"/>
  <c r="G333" i="23"/>
  <c r="F333" i="23"/>
  <c r="G332" i="23"/>
  <c r="F332" i="23"/>
  <c r="G331" i="23"/>
  <c r="F331" i="23"/>
  <c r="G330" i="23"/>
  <c r="F330" i="23"/>
  <c r="G329" i="23"/>
  <c r="F329" i="23"/>
  <c r="G328" i="23"/>
  <c r="F328" i="23"/>
  <c r="G327" i="23"/>
  <c r="F327" i="23"/>
  <c r="G326" i="23"/>
  <c r="F326" i="23"/>
  <c r="G325" i="23"/>
  <c r="F325" i="23"/>
  <c r="G324" i="23"/>
  <c r="F324" i="23"/>
  <c r="G323" i="23"/>
  <c r="F323" i="23"/>
  <c r="G322" i="23"/>
  <c r="F322" i="23"/>
  <c r="G321" i="23"/>
  <c r="F321" i="23"/>
  <c r="G320" i="23"/>
  <c r="F320" i="23"/>
  <c r="G319" i="23"/>
  <c r="F319" i="23"/>
  <c r="G318" i="23"/>
  <c r="G313" i="23"/>
  <c r="F313" i="23"/>
  <c r="G312" i="23"/>
  <c r="F312" i="23"/>
  <c r="G311" i="23"/>
  <c r="F311" i="23"/>
  <c r="G310" i="23"/>
  <c r="F310" i="23"/>
  <c r="G309" i="23"/>
  <c r="F309" i="23"/>
  <c r="G308" i="23"/>
  <c r="F308" i="23"/>
  <c r="G307" i="23"/>
  <c r="F307" i="23"/>
  <c r="G306" i="23"/>
  <c r="F306" i="23"/>
  <c r="G305" i="23"/>
  <c r="F305" i="23"/>
  <c r="G304" i="23"/>
  <c r="F304" i="23"/>
  <c r="G303" i="23"/>
  <c r="F303" i="23"/>
  <c r="G302" i="23"/>
  <c r="F302" i="23"/>
  <c r="G301" i="23"/>
  <c r="F301" i="23"/>
  <c r="G300" i="23"/>
  <c r="F300" i="23"/>
  <c r="G299" i="23"/>
  <c r="F299" i="23"/>
  <c r="G298" i="23"/>
  <c r="F298" i="23"/>
  <c r="G297" i="23"/>
  <c r="F297" i="23"/>
  <c r="G296" i="23"/>
  <c r="F296" i="23"/>
  <c r="G295" i="23"/>
  <c r="F295" i="23"/>
  <c r="G294" i="23"/>
  <c r="G289" i="23"/>
  <c r="F289" i="23"/>
  <c r="G288" i="23"/>
  <c r="F288" i="23"/>
  <c r="G287" i="23"/>
  <c r="F287" i="23"/>
  <c r="G286" i="23"/>
  <c r="F286" i="23"/>
  <c r="G285" i="23"/>
  <c r="F285" i="23"/>
  <c r="G284" i="23"/>
  <c r="F284" i="23"/>
  <c r="G283" i="23"/>
  <c r="F283" i="23"/>
  <c r="G282" i="23"/>
  <c r="F282" i="23"/>
  <c r="G281" i="23"/>
  <c r="F281" i="23"/>
  <c r="G280" i="23"/>
  <c r="F280" i="23"/>
  <c r="G279" i="23"/>
  <c r="F279" i="23"/>
  <c r="G278" i="23"/>
  <c r="F278" i="23"/>
  <c r="G277" i="23"/>
  <c r="F277" i="23"/>
  <c r="G276" i="23"/>
  <c r="F276" i="23"/>
  <c r="G275" i="23"/>
  <c r="F275" i="23"/>
  <c r="G274" i="23"/>
  <c r="F274" i="23"/>
  <c r="G273" i="23"/>
  <c r="F273" i="23"/>
  <c r="G272" i="23"/>
  <c r="F272" i="23"/>
  <c r="G271" i="23"/>
  <c r="F271" i="23"/>
  <c r="G270" i="23"/>
  <c r="G265" i="23"/>
  <c r="F265" i="23"/>
  <c r="G264" i="23"/>
  <c r="F264" i="23"/>
  <c r="G263" i="23"/>
  <c r="F263" i="23"/>
  <c r="G262" i="23"/>
  <c r="F262" i="23"/>
  <c r="G261" i="23"/>
  <c r="F261" i="23"/>
  <c r="G260" i="23"/>
  <c r="F260" i="23"/>
  <c r="G259" i="23"/>
  <c r="F259" i="23"/>
  <c r="G258" i="23"/>
  <c r="F258" i="23"/>
  <c r="G257" i="23"/>
  <c r="F257" i="23"/>
  <c r="G256" i="23"/>
  <c r="F256" i="23"/>
  <c r="G255" i="23"/>
  <c r="F255" i="23"/>
  <c r="G254" i="23"/>
  <c r="F254" i="23"/>
  <c r="G253" i="23"/>
  <c r="F253" i="23"/>
  <c r="G252" i="23"/>
  <c r="F252" i="23"/>
  <c r="G251" i="23"/>
  <c r="F251" i="23"/>
  <c r="G250" i="23"/>
  <c r="F250" i="23"/>
  <c r="G249" i="23"/>
  <c r="F249" i="23"/>
  <c r="G248" i="23"/>
  <c r="F248" i="23"/>
  <c r="G247" i="23"/>
  <c r="F247" i="23"/>
  <c r="G246" i="23"/>
  <c r="G241" i="23"/>
  <c r="F241" i="23"/>
  <c r="G240" i="23"/>
  <c r="F240" i="23"/>
  <c r="G239" i="23"/>
  <c r="F239" i="23"/>
  <c r="G238" i="23"/>
  <c r="F238" i="23"/>
  <c r="G237" i="23"/>
  <c r="F237" i="23"/>
  <c r="G236" i="23"/>
  <c r="F236" i="23"/>
  <c r="G235" i="23"/>
  <c r="F235" i="23"/>
  <c r="G234" i="23"/>
  <c r="F234" i="23"/>
  <c r="G233" i="23"/>
  <c r="F233" i="23"/>
  <c r="G232" i="23"/>
  <c r="F232" i="23"/>
  <c r="G231" i="23"/>
  <c r="F231" i="23"/>
  <c r="G230" i="23"/>
  <c r="F230" i="23"/>
  <c r="G229" i="23"/>
  <c r="F229" i="23"/>
  <c r="G228" i="23"/>
  <c r="F228" i="23"/>
  <c r="G227" i="23"/>
  <c r="F227" i="23"/>
  <c r="G226" i="23"/>
  <c r="F226" i="23"/>
  <c r="G225" i="23"/>
  <c r="F225" i="23"/>
  <c r="G224" i="23"/>
  <c r="F224" i="23"/>
  <c r="G223" i="23"/>
  <c r="F223" i="23"/>
  <c r="G222" i="23"/>
  <c r="G217" i="23"/>
  <c r="F217" i="23"/>
  <c r="G216" i="23"/>
  <c r="F216" i="23"/>
  <c r="G215" i="23"/>
  <c r="F215" i="23"/>
  <c r="G214" i="23"/>
  <c r="F214" i="23"/>
  <c r="G213" i="23"/>
  <c r="F213" i="23"/>
  <c r="G212" i="23"/>
  <c r="F212" i="23"/>
  <c r="G211" i="23"/>
  <c r="F211" i="23"/>
  <c r="G210" i="23"/>
  <c r="F210" i="23"/>
  <c r="G209" i="23"/>
  <c r="F209" i="23"/>
  <c r="G208" i="23"/>
  <c r="F208" i="23"/>
  <c r="G207" i="23"/>
  <c r="F207" i="23"/>
  <c r="G206" i="23"/>
  <c r="F206" i="23"/>
  <c r="G205" i="23"/>
  <c r="F205" i="23"/>
  <c r="G204" i="23"/>
  <c r="F204" i="23"/>
  <c r="G203" i="23"/>
  <c r="F203" i="23"/>
  <c r="G202" i="23"/>
  <c r="F202" i="23"/>
  <c r="G201" i="23"/>
  <c r="F201" i="23"/>
  <c r="G200" i="23"/>
  <c r="F200" i="23"/>
  <c r="G199" i="23"/>
  <c r="F199" i="23"/>
  <c r="G198" i="23"/>
  <c r="G193" i="23"/>
  <c r="F193" i="23"/>
  <c r="G192" i="23"/>
  <c r="F192" i="23"/>
  <c r="G191" i="23"/>
  <c r="F191" i="23"/>
  <c r="G190" i="23"/>
  <c r="F190" i="23"/>
  <c r="G189" i="23"/>
  <c r="F189" i="23"/>
  <c r="G188" i="23"/>
  <c r="F188" i="23"/>
  <c r="G187" i="23"/>
  <c r="F187" i="23"/>
  <c r="G186" i="23"/>
  <c r="F186" i="23"/>
  <c r="G185" i="23"/>
  <c r="F185" i="23"/>
  <c r="G184" i="23"/>
  <c r="F184" i="23"/>
  <c r="G183" i="23"/>
  <c r="F183" i="23"/>
  <c r="G182" i="23"/>
  <c r="F182" i="23"/>
  <c r="G181" i="23"/>
  <c r="F181" i="23"/>
  <c r="G180" i="23"/>
  <c r="F180" i="23"/>
  <c r="G179" i="23"/>
  <c r="F179" i="23"/>
  <c r="G178" i="23"/>
  <c r="F178" i="23"/>
  <c r="G177" i="23"/>
  <c r="F177" i="23"/>
  <c r="G176" i="23"/>
  <c r="F176" i="23"/>
  <c r="G175" i="23"/>
  <c r="F175" i="23"/>
  <c r="G174" i="23"/>
  <c r="G169" i="23"/>
  <c r="F169" i="23"/>
  <c r="G168" i="23"/>
  <c r="F168" i="23"/>
  <c r="G167" i="23"/>
  <c r="F167" i="23"/>
  <c r="G166" i="23"/>
  <c r="F166" i="23"/>
  <c r="G165" i="23"/>
  <c r="F165" i="23"/>
  <c r="G164" i="23"/>
  <c r="F164" i="23"/>
  <c r="G163" i="23"/>
  <c r="F163" i="23"/>
  <c r="G162" i="23"/>
  <c r="F162" i="23"/>
  <c r="G161" i="23"/>
  <c r="F161" i="23"/>
  <c r="G160" i="23"/>
  <c r="F160" i="23"/>
  <c r="G159" i="23"/>
  <c r="F159" i="23"/>
  <c r="G158" i="23"/>
  <c r="F158" i="23"/>
  <c r="G157" i="23"/>
  <c r="F157" i="23"/>
  <c r="G156" i="23"/>
  <c r="F156" i="23"/>
  <c r="G155" i="23"/>
  <c r="F155" i="23"/>
  <c r="G154" i="23"/>
  <c r="F154" i="23"/>
  <c r="G153" i="23"/>
  <c r="F153" i="23"/>
  <c r="G152" i="23"/>
  <c r="F152" i="23"/>
  <c r="G151" i="23"/>
  <c r="H151" i="23" s="1"/>
  <c r="F151" i="23"/>
  <c r="G150" i="23"/>
  <c r="G145" i="23"/>
  <c r="F145" i="23"/>
  <c r="G144" i="23"/>
  <c r="F144" i="23"/>
  <c r="G143" i="23"/>
  <c r="F143" i="23"/>
  <c r="G142" i="23"/>
  <c r="F142" i="23"/>
  <c r="G141" i="23"/>
  <c r="F141" i="23"/>
  <c r="G140" i="23"/>
  <c r="F140" i="23"/>
  <c r="G139" i="23"/>
  <c r="F139" i="23"/>
  <c r="G138" i="23"/>
  <c r="F138" i="23"/>
  <c r="G137" i="23"/>
  <c r="F137" i="23"/>
  <c r="G136" i="23"/>
  <c r="F136" i="23"/>
  <c r="G135" i="23"/>
  <c r="F135" i="23"/>
  <c r="G134" i="23"/>
  <c r="F134" i="23"/>
  <c r="G133" i="23"/>
  <c r="F133" i="23"/>
  <c r="G132" i="23"/>
  <c r="F132" i="23"/>
  <c r="G131" i="23"/>
  <c r="F131" i="23"/>
  <c r="G130" i="23"/>
  <c r="F130" i="23"/>
  <c r="G129" i="23"/>
  <c r="F129" i="23"/>
  <c r="G128" i="23"/>
  <c r="F128" i="23"/>
  <c r="G127" i="23"/>
  <c r="F127" i="23"/>
  <c r="G126" i="23"/>
  <c r="G121" i="23"/>
  <c r="F121" i="23"/>
  <c r="G120" i="23"/>
  <c r="F120" i="23"/>
  <c r="G119" i="23"/>
  <c r="F119" i="23"/>
  <c r="G118" i="23"/>
  <c r="F118" i="23"/>
  <c r="G117" i="23"/>
  <c r="F117" i="23"/>
  <c r="G116" i="23"/>
  <c r="F116" i="23"/>
  <c r="G115" i="23"/>
  <c r="F115" i="23"/>
  <c r="G114" i="23"/>
  <c r="F114" i="23"/>
  <c r="G113" i="23"/>
  <c r="F113" i="23"/>
  <c r="G112" i="23"/>
  <c r="F112" i="23"/>
  <c r="G111" i="23"/>
  <c r="F111" i="23"/>
  <c r="G110" i="23"/>
  <c r="F110" i="23"/>
  <c r="G109" i="23"/>
  <c r="F109" i="23"/>
  <c r="G108" i="23"/>
  <c r="F108" i="23"/>
  <c r="G107" i="23"/>
  <c r="F107" i="23"/>
  <c r="G106" i="23"/>
  <c r="F106" i="23"/>
  <c r="G105" i="23"/>
  <c r="F105" i="23"/>
  <c r="G104" i="23"/>
  <c r="F104" i="23"/>
  <c r="G103" i="23"/>
  <c r="F103" i="23"/>
  <c r="G102" i="23"/>
  <c r="G97" i="23"/>
  <c r="F97" i="23"/>
  <c r="G96" i="23"/>
  <c r="F96" i="23"/>
  <c r="G95" i="23"/>
  <c r="F95" i="23"/>
  <c r="G94" i="23"/>
  <c r="F94" i="23"/>
  <c r="G93" i="23"/>
  <c r="F93" i="23"/>
  <c r="G92" i="23"/>
  <c r="F92" i="23"/>
  <c r="G91" i="23"/>
  <c r="F91" i="23"/>
  <c r="G90" i="23"/>
  <c r="F90" i="23"/>
  <c r="G89" i="23"/>
  <c r="F89" i="23"/>
  <c r="G88" i="23"/>
  <c r="F88" i="23"/>
  <c r="G87" i="23"/>
  <c r="F87" i="23"/>
  <c r="G86" i="23"/>
  <c r="F86" i="23"/>
  <c r="G85" i="23"/>
  <c r="F85" i="23"/>
  <c r="G84" i="23"/>
  <c r="F84" i="23"/>
  <c r="G83" i="23"/>
  <c r="F83" i="23"/>
  <c r="G82" i="23"/>
  <c r="F82" i="23"/>
  <c r="G81" i="23"/>
  <c r="F81" i="23"/>
  <c r="G80" i="23"/>
  <c r="F80" i="23"/>
  <c r="G79" i="23"/>
  <c r="F79" i="23"/>
  <c r="G78" i="23"/>
  <c r="G73" i="23"/>
  <c r="F73" i="23"/>
  <c r="G72" i="23"/>
  <c r="F72" i="23"/>
  <c r="G71" i="23"/>
  <c r="F71" i="23"/>
  <c r="G70" i="23"/>
  <c r="F70" i="23"/>
  <c r="G69" i="23"/>
  <c r="F69" i="23"/>
  <c r="G68" i="23"/>
  <c r="F68" i="23"/>
  <c r="G67" i="23"/>
  <c r="F67" i="23"/>
  <c r="G66" i="23"/>
  <c r="F66" i="23"/>
  <c r="G65" i="23"/>
  <c r="F65" i="23"/>
  <c r="G64" i="23"/>
  <c r="F64" i="23"/>
  <c r="G63" i="23"/>
  <c r="F63" i="23"/>
  <c r="G62" i="23"/>
  <c r="F62" i="23"/>
  <c r="G61" i="23"/>
  <c r="F61" i="23"/>
  <c r="G60" i="23"/>
  <c r="F60" i="23"/>
  <c r="G59" i="23"/>
  <c r="F59" i="23"/>
  <c r="G58" i="23"/>
  <c r="F58" i="23"/>
  <c r="G57" i="23"/>
  <c r="F57" i="23"/>
  <c r="G56" i="23"/>
  <c r="F56" i="23"/>
  <c r="G55" i="23"/>
  <c r="F55" i="23"/>
  <c r="G54" i="23"/>
  <c r="G49" i="23"/>
  <c r="F49" i="23"/>
  <c r="G48" i="23"/>
  <c r="F48" i="23"/>
  <c r="G47" i="23"/>
  <c r="F47" i="23"/>
  <c r="G46" i="23"/>
  <c r="F46" i="23"/>
  <c r="G45" i="23"/>
  <c r="F45" i="23"/>
  <c r="G44" i="23"/>
  <c r="F44" i="23"/>
  <c r="G43" i="23"/>
  <c r="F43" i="23"/>
  <c r="G42" i="23"/>
  <c r="F42" i="23"/>
  <c r="G41" i="23"/>
  <c r="F41" i="23"/>
  <c r="G40" i="23"/>
  <c r="F40" i="23"/>
  <c r="G39" i="23"/>
  <c r="F39" i="23"/>
  <c r="G38" i="23"/>
  <c r="F38" i="23"/>
  <c r="G37" i="23"/>
  <c r="F37" i="23"/>
  <c r="G36" i="23"/>
  <c r="F36" i="23"/>
  <c r="G35" i="23"/>
  <c r="F35" i="23"/>
  <c r="G34" i="23"/>
  <c r="F34" i="23"/>
  <c r="G33" i="23"/>
  <c r="F33" i="23"/>
  <c r="G32" i="23"/>
  <c r="F32" i="23"/>
  <c r="G31" i="23"/>
  <c r="F31" i="23"/>
  <c r="G30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F10" i="23"/>
  <c r="G9" i="23"/>
  <c r="F9" i="23"/>
  <c r="G8" i="23"/>
  <c r="F8" i="23"/>
  <c r="G7" i="23"/>
  <c r="F7" i="23"/>
  <c r="G6" i="23"/>
  <c r="O577" i="21"/>
  <c r="N577" i="21"/>
  <c r="O576" i="21"/>
  <c r="N576" i="21"/>
  <c r="O575" i="21"/>
  <c r="N575" i="21"/>
  <c r="O574" i="21"/>
  <c r="N574" i="21"/>
  <c r="O573" i="21"/>
  <c r="N573" i="21"/>
  <c r="O572" i="21"/>
  <c r="N572" i="21"/>
  <c r="O571" i="21"/>
  <c r="N571" i="21"/>
  <c r="O570" i="21"/>
  <c r="N570" i="21"/>
  <c r="O569" i="21"/>
  <c r="N569" i="21"/>
  <c r="O568" i="21"/>
  <c r="N568" i="21"/>
  <c r="O567" i="21"/>
  <c r="N567" i="21"/>
  <c r="O566" i="21"/>
  <c r="N566" i="21"/>
  <c r="O565" i="21"/>
  <c r="N565" i="21"/>
  <c r="O564" i="21"/>
  <c r="N564" i="21"/>
  <c r="O563" i="21"/>
  <c r="N563" i="21"/>
  <c r="O562" i="21"/>
  <c r="N562" i="21"/>
  <c r="O561" i="21"/>
  <c r="N561" i="21"/>
  <c r="O560" i="21"/>
  <c r="N560" i="21"/>
  <c r="O559" i="21"/>
  <c r="N559" i="21"/>
  <c r="O558" i="21"/>
  <c r="O553" i="21"/>
  <c r="N553" i="21"/>
  <c r="O552" i="21"/>
  <c r="N552" i="21"/>
  <c r="O551" i="21"/>
  <c r="N551" i="21"/>
  <c r="O550" i="21"/>
  <c r="N550" i="21"/>
  <c r="O549" i="21"/>
  <c r="N549" i="21"/>
  <c r="O548" i="21"/>
  <c r="N548" i="21"/>
  <c r="O547" i="21"/>
  <c r="N547" i="21"/>
  <c r="O546" i="21"/>
  <c r="N546" i="21"/>
  <c r="O545" i="21"/>
  <c r="N545" i="21"/>
  <c r="O544" i="21"/>
  <c r="N544" i="21"/>
  <c r="O543" i="21"/>
  <c r="N543" i="21"/>
  <c r="O542" i="21"/>
  <c r="N542" i="21"/>
  <c r="O541" i="21"/>
  <c r="N541" i="21"/>
  <c r="O540" i="21"/>
  <c r="N540" i="21"/>
  <c r="O539" i="21"/>
  <c r="N539" i="21"/>
  <c r="O538" i="21"/>
  <c r="N538" i="21"/>
  <c r="O537" i="21"/>
  <c r="N537" i="21"/>
  <c r="O536" i="21"/>
  <c r="N536" i="21"/>
  <c r="O535" i="21"/>
  <c r="N535" i="21"/>
  <c r="O534" i="21"/>
  <c r="O529" i="21"/>
  <c r="N529" i="21"/>
  <c r="O528" i="21"/>
  <c r="N528" i="21"/>
  <c r="O527" i="21"/>
  <c r="N527" i="21"/>
  <c r="O526" i="21"/>
  <c r="N526" i="21"/>
  <c r="O525" i="21"/>
  <c r="N525" i="21"/>
  <c r="O524" i="21"/>
  <c r="N524" i="21"/>
  <c r="O523" i="21"/>
  <c r="N523" i="21"/>
  <c r="O522" i="21"/>
  <c r="N522" i="21"/>
  <c r="O521" i="21"/>
  <c r="N521" i="21"/>
  <c r="O520" i="21"/>
  <c r="N520" i="21"/>
  <c r="O519" i="21"/>
  <c r="N519" i="21"/>
  <c r="O518" i="21"/>
  <c r="N518" i="21"/>
  <c r="O517" i="21"/>
  <c r="N517" i="21"/>
  <c r="O516" i="21"/>
  <c r="N516" i="21"/>
  <c r="O515" i="21"/>
  <c r="N515" i="21"/>
  <c r="O514" i="21"/>
  <c r="N514" i="21"/>
  <c r="O513" i="21"/>
  <c r="N513" i="21"/>
  <c r="O512" i="21"/>
  <c r="N512" i="21"/>
  <c r="O511" i="21"/>
  <c r="N511" i="21"/>
  <c r="O510" i="21"/>
  <c r="O505" i="21"/>
  <c r="N505" i="21"/>
  <c r="O504" i="21"/>
  <c r="N504" i="21"/>
  <c r="O503" i="21"/>
  <c r="N503" i="21"/>
  <c r="O502" i="21"/>
  <c r="N502" i="21"/>
  <c r="O501" i="21"/>
  <c r="N501" i="21"/>
  <c r="O500" i="21"/>
  <c r="N500" i="21"/>
  <c r="O499" i="21"/>
  <c r="N499" i="21"/>
  <c r="O498" i="21"/>
  <c r="N498" i="21"/>
  <c r="O497" i="21"/>
  <c r="N497" i="21"/>
  <c r="O496" i="21"/>
  <c r="N496" i="21"/>
  <c r="O495" i="21"/>
  <c r="N495" i="21"/>
  <c r="O494" i="21"/>
  <c r="N494" i="21"/>
  <c r="O493" i="21"/>
  <c r="N493" i="21"/>
  <c r="O492" i="21"/>
  <c r="N492" i="21"/>
  <c r="O491" i="21"/>
  <c r="N491" i="21"/>
  <c r="O490" i="21"/>
  <c r="N490" i="21"/>
  <c r="O489" i="21"/>
  <c r="N489" i="21"/>
  <c r="O488" i="21"/>
  <c r="N488" i="21"/>
  <c r="O487" i="21"/>
  <c r="N487" i="21"/>
  <c r="O486" i="21"/>
  <c r="O481" i="21"/>
  <c r="N481" i="21"/>
  <c r="O480" i="21"/>
  <c r="N480" i="21"/>
  <c r="O479" i="21"/>
  <c r="N479" i="21"/>
  <c r="O478" i="21"/>
  <c r="N478" i="21"/>
  <c r="O477" i="21"/>
  <c r="N477" i="21"/>
  <c r="O476" i="21"/>
  <c r="N476" i="21"/>
  <c r="O475" i="21"/>
  <c r="N475" i="21"/>
  <c r="O474" i="21"/>
  <c r="N474" i="21"/>
  <c r="O473" i="21"/>
  <c r="N473" i="21"/>
  <c r="O472" i="21"/>
  <c r="N472" i="21"/>
  <c r="O471" i="21"/>
  <c r="N471" i="21"/>
  <c r="O470" i="21"/>
  <c r="N470" i="21"/>
  <c r="O469" i="21"/>
  <c r="N469" i="21"/>
  <c r="O468" i="21"/>
  <c r="N468" i="21"/>
  <c r="O467" i="21"/>
  <c r="N467" i="21"/>
  <c r="O466" i="21"/>
  <c r="N466" i="21"/>
  <c r="O465" i="21"/>
  <c r="N465" i="21"/>
  <c r="O464" i="21"/>
  <c r="N464" i="21"/>
  <c r="O463" i="21"/>
  <c r="N463" i="21"/>
  <c r="O462" i="21"/>
  <c r="O457" i="21"/>
  <c r="N457" i="21"/>
  <c r="O456" i="21"/>
  <c r="N456" i="21"/>
  <c r="O455" i="21"/>
  <c r="N455" i="21"/>
  <c r="O454" i="21"/>
  <c r="N454" i="21"/>
  <c r="O453" i="21"/>
  <c r="N453" i="21"/>
  <c r="O452" i="21"/>
  <c r="N452" i="21"/>
  <c r="O451" i="21"/>
  <c r="N451" i="21"/>
  <c r="O450" i="21"/>
  <c r="N450" i="21"/>
  <c r="O449" i="21"/>
  <c r="N449" i="21"/>
  <c r="O448" i="21"/>
  <c r="N448" i="21"/>
  <c r="O447" i="21"/>
  <c r="N447" i="21"/>
  <c r="O446" i="21"/>
  <c r="N446" i="21"/>
  <c r="O445" i="21"/>
  <c r="N445" i="21"/>
  <c r="O444" i="21"/>
  <c r="N444" i="21"/>
  <c r="O443" i="21"/>
  <c r="N443" i="21"/>
  <c r="O442" i="21"/>
  <c r="N442" i="21"/>
  <c r="O441" i="21"/>
  <c r="N441" i="21"/>
  <c r="O440" i="21"/>
  <c r="N440" i="21"/>
  <c r="O439" i="21"/>
  <c r="N439" i="21"/>
  <c r="O438" i="21"/>
  <c r="O433" i="21"/>
  <c r="N433" i="21"/>
  <c r="O432" i="21"/>
  <c r="N432" i="21"/>
  <c r="O431" i="21"/>
  <c r="N431" i="21"/>
  <c r="O430" i="21"/>
  <c r="N430" i="21"/>
  <c r="O429" i="21"/>
  <c r="N429" i="21"/>
  <c r="O428" i="21"/>
  <c r="N428" i="21"/>
  <c r="O427" i="21"/>
  <c r="N427" i="21"/>
  <c r="O426" i="21"/>
  <c r="N426" i="21"/>
  <c r="O425" i="21"/>
  <c r="N425" i="21"/>
  <c r="O424" i="21"/>
  <c r="N424" i="21"/>
  <c r="O423" i="21"/>
  <c r="N423" i="21"/>
  <c r="O422" i="21"/>
  <c r="N422" i="21"/>
  <c r="O421" i="21"/>
  <c r="N421" i="21"/>
  <c r="O420" i="21"/>
  <c r="N420" i="21"/>
  <c r="O419" i="21"/>
  <c r="N419" i="21"/>
  <c r="O418" i="21"/>
  <c r="N418" i="21"/>
  <c r="O417" i="21"/>
  <c r="N417" i="21"/>
  <c r="O416" i="21"/>
  <c r="N416" i="21"/>
  <c r="O415" i="21"/>
  <c r="N415" i="21"/>
  <c r="O414" i="21"/>
  <c r="O409" i="21"/>
  <c r="N409" i="21"/>
  <c r="O408" i="21"/>
  <c r="N408" i="21"/>
  <c r="O407" i="21"/>
  <c r="N407" i="21"/>
  <c r="O406" i="21"/>
  <c r="N406" i="21"/>
  <c r="O405" i="21"/>
  <c r="N405" i="21"/>
  <c r="O404" i="21"/>
  <c r="N404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N391" i="21"/>
  <c r="O390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N367" i="21"/>
  <c r="O366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N343" i="21"/>
  <c r="O342" i="21"/>
  <c r="N337" i="21"/>
  <c r="N336" i="21"/>
  <c r="N335" i="21"/>
  <c r="N334" i="21"/>
  <c r="N333" i="21"/>
  <c r="N332" i="21"/>
  <c r="N331" i="21"/>
  <c r="N330" i="21"/>
  <c r="N329" i="21"/>
  <c r="N328" i="21"/>
  <c r="N327" i="21"/>
  <c r="N326" i="21"/>
  <c r="N325" i="21"/>
  <c r="N324" i="21"/>
  <c r="N323" i="21"/>
  <c r="N322" i="21"/>
  <c r="N321" i="21"/>
  <c r="N320" i="21"/>
  <c r="O319" i="21"/>
  <c r="P319" i="21" s="1"/>
  <c r="N319" i="21"/>
  <c r="O318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N247" i="21"/>
  <c r="O246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N199" i="21"/>
  <c r="O198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N151" i="21"/>
  <c r="O150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N103" i="21"/>
  <c r="O102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G577" i="21"/>
  <c r="G576" i="21"/>
  <c r="G575" i="21"/>
  <c r="G574" i="21"/>
  <c r="G573" i="21"/>
  <c r="G572" i="21"/>
  <c r="G571" i="21"/>
  <c r="G570" i="21"/>
  <c r="G569" i="21"/>
  <c r="G568" i="21"/>
  <c r="G567" i="21"/>
  <c r="G566" i="21"/>
  <c r="G565" i="21"/>
  <c r="G564" i="21"/>
  <c r="G563" i="21"/>
  <c r="G562" i="21"/>
  <c r="G561" i="21"/>
  <c r="G560" i="21"/>
  <c r="G559" i="21"/>
  <c r="G558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G510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O102" i="20"/>
  <c r="O78" i="20"/>
  <c r="O54" i="20"/>
  <c r="O30" i="20"/>
  <c r="O6" i="20"/>
  <c r="G102" i="20"/>
  <c r="G78" i="20"/>
  <c r="G54" i="20"/>
  <c r="G30" i="20"/>
  <c r="G6" i="20"/>
  <c r="P1" i="16"/>
  <c r="H1" i="16"/>
  <c r="P1" i="15"/>
  <c r="H1" i="15"/>
  <c r="AK1" i="7"/>
  <c r="AJ1" i="7"/>
  <c r="K1" i="7"/>
  <c r="J1" i="7"/>
  <c r="T1" i="6"/>
  <c r="R1" i="6"/>
  <c r="P1" i="6"/>
  <c r="N1" i="6"/>
  <c r="J1" i="6"/>
  <c r="H1" i="6"/>
  <c r="F1" i="6"/>
  <c r="D1" i="6"/>
  <c r="T1" i="4"/>
  <c r="R1" i="4"/>
  <c r="P1" i="4"/>
  <c r="N1" i="4"/>
  <c r="H1" i="4"/>
  <c r="F1" i="4"/>
  <c r="D1" i="4"/>
  <c r="T1" i="8"/>
  <c r="S1" i="8"/>
  <c r="J1" i="8"/>
  <c r="I1" i="8"/>
  <c r="O121" i="20"/>
  <c r="N121" i="20"/>
  <c r="O120" i="20"/>
  <c r="N120" i="20"/>
  <c r="O119" i="20"/>
  <c r="N119" i="20"/>
  <c r="O118" i="20"/>
  <c r="N118" i="20"/>
  <c r="O117" i="20"/>
  <c r="N117" i="20"/>
  <c r="O116" i="20"/>
  <c r="N116" i="20"/>
  <c r="O115" i="20"/>
  <c r="N115" i="20"/>
  <c r="O114" i="20"/>
  <c r="N114" i="20"/>
  <c r="O113" i="20"/>
  <c r="N113" i="20"/>
  <c r="O112" i="20"/>
  <c r="N112" i="20"/>
  <c r="O111" i="20"/>
  <c r="N111" i="20"/>
  <c r="O110" i="20"/>
  <c r="N110" i="20"/>
  <c r="O109" i="20"/>
  <c r="N109" i="20"/>
  <c r="O108" i="20"/>
  <c r="N108" i="20"/>
  <c r="O107" i="20"/>
  <c r="N107" i="20"/>
  <c r="O106" i="20"/>
  <c r="N106" i="20"/>
  <c r="O105" i="20"/>
  <c r="N105" i="20"/>
  <c r="O104" i="20"/>
  <c r="N104" i="20"/>
  <c r="O103" i="20"/>
  <c r="N103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N79" i="20"/>
  <c r="O55" i="20"/>
  <c r="P55" i="20" s="1"/>
  <c r="N55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F79" i="20"/>
  <c r="G55" i="20"/>
  <c r="H55" i="20" s="1"/>
  <c r="F55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P103" i="16"/>
  <c r="O103" i="16" s="1"/>
  <c r="N103" i="16"/>
  <c r="H103" i="16"/>
  <c r="G103" i="16" s="1"/>
  <c r="F103" i="16"/>
  <c r="P102" i="16"/>
  <c r="O102" i="16" s="1"/>
  <c r="N102" i="16"/>
  <c r="H102" i="16"/>
  <c r="G102" i="16" s="1"/>
  <c r="F102" i="16"/>
  <c r="P101" i="16"/>
  <c r="O101" i="16" s="1"/>
  <c r="N101" i="16"/>
  <c r="H101" i="16"/>
  <c r="G101" i="16" s="1"/>
  <c r="F101" i="16"/>
  <c r="P100" i="16"/>
  <c r="O100" i="16" s="1"/>
  <c r="N100" i="16"/>
  <c r="H100" i="16"/>
  <c r="G100" i="16" s="1"/>
  <c r="F100" i="16"/>
  <c r="P99" i="16"/>
  <c r="O99" i="16" s="1"/>
  <c r="N99" i="16"/>
  <c r="H99" i="16"/>
  <c r="G99" i="16" s="1"/>
  <c r="F99" i="16"/>
  <c r="P98" i="16"/>
  <c r="O98" i="16" s="1"/>
  <c r="N98" i="16"/>
  <c r="H98" i="16"/>
  <c r="G98" i="16" s="1"/>
  <c r="F98" i="16"/>
  <c r="P97" i="16"/>
  <c r="O97" i="16" s="1"/>
  <c r="N97" i="16"/>
  <c r="H97" i="16"/>
  <c r="G97" i="16" s="1"/>
  <c r="F97" i="16"/>
  <c r="P96" i="16"/>
  <c r="O96" i="16" s="1"/>
  <c r="N96" i="16"/>
  <c r="H96" i="16"/>
  <c r="G96" i="16" s="1"/>
  <c r="F96" i="16"/>
  <c r="P95" i="16"/>
  <c r="O95" i="16" s="1"/>
  <c r="N95" i="16"/>
  <c r="H95" i="16"/>
  <c r="G95" i="16" s="1"/>
  <c r="F95" i="16"/>
  <c r="P94" i="16"/>
  <c r="O94" i="16" s="1"/>
  <c r="N94" i="16"/>
  <c r="H94" i="16"/>
  <c r="G94" i="16" s="1"/>
  <c r="F94" i="16"/>
  <c r="P93" i="16"/>
  <c r="O93" i="16" s="1"/>
  <c r="N93" i="16"/>
  <c r="H93" i="16"/>
  <c r="G93" i="16" s="1"/>
  <c r="F93" i="16"/>
  <c r="P92" i="16"/>
  <c r="O92" i="16" s="1"/>
  <c r="N92" i="16"/>
  <c r="H92" i="16"/>
  <c r="G92" i="16" s="1"/>
  <c r="F92" i="16"/>
  <c r="P91" i="16"/>
  <c r="O91" i="16" s="1"/>
  <c r="N91" i="16"/>
  <c r="H91" i="16"/>
  <c r="G91" i="16" s="1"/>
  <c r="F91" i="16"/>
  <c r="P90" i="16"/>
  <c r="O90" i="16" s="1"/>
  <c r="N90" i="16"/>
  <c r="H90" i="16"/>
  <c r="G90" i="16" s="1"/>
  <c r="F90" i="16"/>
  <c r="P89" i="16"/>
  <c r="O89" i="16" s="1"/>
  <c r="N89" i="16"/>
  <c r="H89" i="16"/>
  <c r="G89" i="16" s="1"/>
  <c r="F89" i="16"/>
  <c r="P88" i="16"/>
  <c r="O88" i="16" s="1"/>
  <c r="N88" i="16"/>
  <c r="H88" i="16"/>
  <c r="G88" i="16" s="1"/>
  <c r="F88" i="16"/>
  <c r="P87" i="16"/>
  <c r="O87" i="16" s="1"/>
  <c r="N87" i="16"/>
  <c r="H87" i="16"/>
  <c r="G87" i="16" s="1"/>
  <c r="F87" i="16"/>
  <c r="P86" i="16"/>
  <c r="O86" i="16" s="1"/>
  <c r="N86" i="16"/>
  <c r="H86" i="16"/>
  <c r="G86" i="16" s="1"/>
  <c r="F86" i="16"/>
  <c r="P85" i="16"/>
  <c r="O85" i="16" s="1"/>
  <c r="N85" i="16"/>
  <c r="H85" i="16"/>
  <c r="G85" i="16" s="1"/>
  <c r="F85" i="16"/>
  <c r="P84" i="16"/>
  <c r="O84" i="16" s="1"/>
  <c r="N84" i="16"/>
  <c r="H84" i="16"/>
  <c r="G84" i="16" s="1"/>
  <c r="F84" i="16"/>
  <c r="P83" i="16"/>
  <c r="O83" i="16" s="1"/>
  <c r="N83" i="16"/>
  <c r="H83" i="16"/>
  <c r="G83" i="16" s="1"/>
  <c r="F83" i="16"/>
  <c r="P82" i="16"/>
  <c r="O82" i="16" s="1"/>
  <c r="N82" i="16"/>
  <c r="H82" i="16"/>
  <c r="G82" i="16" s="1"/>
  <c r="F82" i="16"/>
  <c r="P81" i="16"/>
  <c r="O81" i="16" s="1"/>
  <c r="N81" i="16"/>
  <c r="H81" i="16"/>
  <c r="G81" i="16" s="1"/>
  <c r="F81" i="16"/>
  <c r="P80" i="16"/>
  <c r="O80" i="16" s="1"/>
  <c r="N80" i="16"/>
  <c r="H80" i="16"/>
  <c r="G80" i="16" s="1"/>
  <c r="F80" i="16"/>
  <c r="P79" i="16"/>
  <c r="O79" i="16" s="1"/>
  <c r="N79" i="16"/>
  <c r="H79" i="16"/>
  <c r="G79" i="16" s="1"/>
  <c r="F79" i="16"/>
  <c r="P78" i="16"/>
  <c r="O78" i="16" s="1"/>
  <c r="N78" i="16"/>
  <c r="H78" i="16"/>
  <c r="G78" i="16" s="1"/>
  <c r="F78" i="16"/>
  <c r="P77" i="16"/>
  <c r="O77" i="16" s="1"/>
  <c r="N77" i="16"/>
  <c r="H77" i="16"/>
  <c r="G77" i="16" s="1"/>
  <c r="F77" i="16"/>
  <c r="P76" i="16"/>
  <c r="O76" i="16" s="1"/>
  <c r="N76" i="16"/>
  <c r="H76" i="16"/>
  <c r="G76" i="16" s="1"/>
  <c r="F76" i="16"/>
  <c r="P75" i="16"/>
  <c r="O75" i="16" s="1"/>
  <c r="N75" i="16"/>
  <c r="H75" i="16"/>
  <c r="G75" i="16" s="1"/>
  <c r="F75" i="16"/>
  <c r="P74" i="16"/>
  <c r="O74" i="16" s="1"/>
  <c r="N74" i="16"/>
  <c r="H74" i="16"/>
  <c r="G74" i="16" s="1"/>
  <c r="F74" i="16"/>
  <c r="P73" i="16"/>
  <c r="O73" i="16" s="1"/>
  <c r="N73" i="16"/>
  <c r="H73" i="16"/>
  <c r="G73" i="16" s="1"/>
  <c r="F73" i="16"/>
  <c r="P72" i="16"/>
  <c r="O72" i="16" s="1"/>
  <c r="N72" i="16"/>
  <c r="H72" i="16"/>
  <c r="G72" i="16" s="1"/>
  <c r="F72" i="16"/>
  <c r="P71" i="16"/>
  <c r="O71" i="16" s="1"/>
  <c r="N71" i="16"/>
  <c r="H71" i="16"/>
  <c r="G71" i="16" s="1"/>
  <c r="F71" i="16"/>
  <c r="P70" i="16"/>
  <c r="O70" i="16" s="1"/>
  <c r="N70" i="16"/>
  <c r="H70" i="16"/>
  <c r="G70" i="16" s="1"/>
  <c r="F70" i="16"/>
  <c r="P69" i="16"/>
  <c r="O69" i="16" s="1"/>
  <c r="N69" i="16"/>
  <c r="H69" i="16"/>
  <c r="G69" i="16" s="1"/>
  <c r="F69" i="16"/>
  <c r="P68" i="16"/>
  <c r="O68" i="16" s="1"/>
  <c r="N68" i="16"/>
  <c r="H68" i="16"/>
  <c r="G68" i="16" s="1"/>
  <c r="F68" i="16"/>
  <c r="P67" i="16"/>
  <c r="O67" i="16" s="1"/>
  <c r="N67" i="16"/>
  <c r="H67" i="16"/>
  <c r="G67" i="16" s="1"/>
  <c r="F67" i="16"/>
  <c r="P66" i="16"/>
  <c r="O66" i="16" s="1"/>
  <c r="N66" i="16"/>
  <c r="H66" i="16"/>
  <c r="G66" i="16" s="1"/>
  <c r="F66" i="16"/>
  <c r="P65" i="16"/>
  <c r="O65" i="16" s="1"/>
  <c r="N65" i="16"/>
  <c r="H65" i="16"/>
  <c r="G65" i="16" s="1"/>
  <c r="F65" i="16"/>
  <c r="P64" i="16"/>
  <c r="O64" i="16" s="1"/>
  <c r="N64" i="16"/>
  <c r="H64" i="16"/>
  <c r="G64" i="16" s="1"/>
  <c r="F64" i="16"/>
  <c r="P63" i="16"/>
  <c r="O63" i="16" s="1"/>
  <c r="N63" i="16"/>
  <c r="H63" i="16"/>
  <c r="G63" i="16" s="1"/>
  <c r="F63" i="16"/>
  <c r="P62" i="16"/>
  <c r="O62" i="16" s="1"/>
  <c r="N62" i="16"/>
  <c r="H62" i="16"/>
  <c r="G62" i="16" s="1"/>
  <c r="F62" i="16"/>
  <c r="P61" i="16"/>
  <c r="O61" i="16" s="1"/>
  <c r="N61" i="16"/>
  <c r="H61" i="16"/>
  <c r="G61" i="16" s="1"/>
  <c r="F61" i="16"/>
  <c r="P60" i="16"/>
  <c r="O60" i="16" s="1"/>
  <c r="N60" i="16"/>
  <c r="H60" i="16"/>
  <c r="G60" i="16" s="1"/>
  <c r="F60" i="16"/>
  <c r="P59" i="16"/>
  <c r="O59" i="16" s="1"/>
  <c r="N59" i="16"/>
  <c r="H59" i="16"/>
  <c r="G59" i="16" s="1"/>
  <c r="F59" i="16"/>
  <c r="P58" i="16"/>
  <c r="O58" i="16" s="1"/>
  <c r="N58" i="16"/>
  <c r="H58" i="16"/>
  <c r="G58" i="16" s="1"/>
  <c r="F58" i="16"/>
  <c r="P57" i="16"/>
  <c r="O57" i="16" s="1"/>
  <c r="N57" i="16"/>
  <c r="H57" i="16"/>
  <c r="G57" i="16" s="1"/>
  <c r="F57" i="16"/>
  <c r="P56" i="16"/>
  <c r="O56" i="16" s="1"/>
  <c r="N56" i="16"/>
  <c r="H56" i="16"/>
  <c r="G56" i="16" s="1"/>
  <c r="F56" i="16"/>
  <c r="P55" i="16"/>
  <c r="O55" i="16" s="1"/>
  <c r="N55" i="16"/>
  <c r="H55" i="16"/>
  <c r="G55" i="16" s="1"/>
  <c r="F55" i="16"/>
  <c r="P54" i="16"/>
  <c r="O54" i="16" s="1"/>
  <c r="N54" i="16"/>
  <c r="H54" i="16"/>
  <c r="G54" i="16" s="1"/>
  <c r="F54" i="16"/>
  <c r="P53" i="16"/>
  <c r="O53" i="16" s="1"/>
  <c r="N53" i="16"/>
  <c r="H53" i="16"/>
  <c r="G53" i="16" s="1"/>
  <c r="F53" i="16"/>
  <c r="P52" i="16"/>
  <c r="O52" i="16" s="1"/>
  <c r="N52" i="16"/>
  <c r="H52" i="16"/>
  <c r="G52" i="16" s="1"/>
  <c r="F52" i="16"/>
  <c r="P51" i="16"/>
  <c r="O51" i="16" s="1"/>
  <c r="N51" i="16"/>
  <c r="H51" i="16"/>
  <c r="G51" i="16" s="1"/>
  <c r="F51" i="16"/>
  <c r="P50" i="16"/>
  <c r="O50" i="16" s="1"/>
  <c r="N50" i="16"/>
  <c r="H50" i="16"/>
  <c r="G50" i="16" s="1"/>
  <c r="F50" i="16"/>
  <c r="P49" i="16"/>
  <c r="O49" i="16" s="1"/>
  <c r="N49" i="16"/>
  <c r="H49" i="16"/>
  <c r="G49" i="16" s="1"/>
  <c r="F49" i="16"/>
  <c r="P48" i="16"/>
  <c r="O48" i="16" s="1"/>
  <c r="N48" i="16"/>
  <c r="H48" i="16"/>
  <c r="G48" i="16" s="1"/>
  <c r="F48" i="16"/>
  <c r="P47" i="16"/>
  <c r="O47" i="16" s="1"/>
  <c r="N47" i="16"/>
  <c r="H47" i="16"/>
  <c r="G47" i="16" s="1"/>
  <c r="F47" i="16"/>
  <c r="P46" i="16"/>
  <c r="O46" i="16" s="1"/>
  <c r="N46" i="16"/>
  <c r="H46" i="16"/>
  <c r="G46" i="16" s="1"/>
  <c r="F46" i="16"/>
  <c r="P45" i="16"/>
  <c r="O45" i="16" s="1"/>
  <c r="N45" i="16"/>
  <c r="H45" i="16"/>
  <c r="G45" i="16" s="1"/>
  <c r="F45" i="16"/>
  <c r="P44" i="16"/>
  <c r="O44" i="16" s="1"/>
  <c r="N44" i="16"/>
  <c r="H44" i="16"/>
  <c r="G44" i="16" s="1"/>
  <c r="F44" i="16"/>
  <c r="P43" i="16"/>
  <c r="O43" i="16" s="1"/>
  <c r="N43" i="16"/>
  <c r="H43" i="16"/>
  <c r="G43" i="16" s="1"/>
  <c r="F43" i="16"/>
  <c r="P42" i="16"/>
  <c r="O42" i="16" s="1"/>
  <c r="N42" i="16"/>
  <c r="H42" i="16"/>
  <c r="G42" i="16" s="1"/>
  <c r="F42" i="16"/>
  <c r="P41" i="16"/>
  <c r="O41" i="16" s="1"/>
  <c r="N41" i="16"/>
  <c r="H41" i="16"/>
  <c r="G41" i="16" s="1"/>
  <c r="F41" i="16"/>
  <c r="P40" i="16"/>
  <c r="O40" i="16" s="1"/>
  <c r="N40" i="16"/>
  <c r="H40" i="16"/>
  <c r="G40" i="16" s="1"/>
  <c r="F40" i="16"/>
  <c r="P39" i="16"/>
  <c r="O39" i="16" s="1"/>
  <c r="N39" i="16"/>
  <c r="H39" i="16"/>
  <c r="G39" i="16" s="1"/>
  <c r="F39" i="16"/>
  <c r="P38" i="16"/>
  <c r="O38" i="16" s="1"/>
  <c r="N38" i="16"/>
  <c r="H38" i="16"/>
  <c r="G38" i="16" s="1"/>
  <c r="F38" i="16"/>
  <c r="P37" i="16"/>
  <c r="O37" i="16" s="1"/>
  <c r="N37" i="16"/>
  <c r="H37" i="16"/>
  <c r="G37" i="16" s="1"/>
  <c r="F37" i="16"/>
  <c r="P36" i="16"/>
  <c r="O36" i="16" s="1"/>
  <c r="N36" i="16"/>
  <c r="H36" i="16"/>
  <c r="G36" i="16" s="1"/>
  <c r="F36" i="16"/>
  <c r="P35" i="16"/>
  <c r="O35" i="16" s="1"/>
  <c r="N35" i="16"/>
  <c r="H35" i="16"/>
  <c r="G35" i="16" s="1"/>
  <c r="F35" i="16"/>
  <c r="P34" i="16"/>
  <c r="O34" i="16" s="1"/>
  <c r="N34" i="16"/>
  <c r="H34" i="16"/>
  <c r="G34" i="16" s="1"/>
  <c r="F34" i="16"/>
  <c r="P33" i="16"/>
  <c r="O33" i="16" s="1"/>
  <c r="N33" i="16"/>
  <c r="H33" i="16"/>
  <c r="G33" i="16" s="1"/>
  <c r="F33" i="16"/>
  <c r="P32" i="16"/>
  <c r="O32" i="16" s="1"/>
  <c r="N32" i="16"/>
  <c r="H32" i="16"/>
  <c r="G32" i="16" s="1"/>
  <c r="F32" i="16"/>
  <c r="P31" i="16"/>
  <c r="O31" i="16" s="1"/>
  <c r="N31" i="16"/>
  <c r="H31" i="16"/>
  <c r="G31" i="16" s="1"/>
  <c r="F31" i="16"/>
  <c r="P30" i="16"/>
  <c r="O30" i="16" s="1"/>
  <c r="N30" i="16"/>
  <c r="H30" i="16"/>
  <c r="G30" i="16" s="1"/>
  <c r="F30" i="16"/>
  <c r="P29" i="16"/>
  <c r="O29" i="16" s="1"/>
  <c r="N29" i="16"/>
  <c r="H29" i="16"/>
  <c r="G29" i="16" s="1"/>
  <c r="F29" i="16"/>
  <c r="P28" i="16"/>
  <c r="O28" i="16" s="1"/>
  <c r="N28" i="16"/>
  <c r="H28" i="16"/>
  <c r="G28" i="16" s="1"/>
  <c r="F28" i="16"/>
  <c r="P27" i="16"/>
  <c r="O27" i="16" s="1"/>
  <c r="N27" i="16"/>
  <c r="H27" i="16"/>
  <c r="G27" i="16" s="1"/>
  <c r="F27" i="16"/>
  <c r="P26" i="16"/>
  <c r="O26" i="16" s="1"/>
  <c r="N26" i="16"/>
  <c r="H26" i="16"/>
  <c r="G26" i="16" s="1"/>
  <c r="F26" i="16"/>
  <c r="P25" i="16"/>
  <c r="O25" i="16" s="1"/>
  <c r="N25" i="16"/>
  <c r="H25" i="16"/>
  <c r="G25" i="16" s="1"/>
  <c r="F25" i="16"/>
  <c r="P24" i="16"/>
  <c r="O24" i="16" s="1"/>
  <c r="N24" i="16"/>
  <c r="H24" i="16"/>
  <c r="G24" i="16" s="1"/>
  <c r="F24" i="16"/>
  <c r="P23" i="16"/>
  <c r="O23" i="16" s="1"/>
  <c r="N23" i="16"/>
  <c r="H23" i="16"/>
  <c r="G23" i="16" s="1"/>
  <c r="F23" i="16"/>
  <c r="P22" i="16"/>
  <c r="O22" i="16" s="1"/>
  <c r="N22" i="16"/>
  <c r="H22" i="16"/>
  <c r="G22" i="16" s="1"/>
  <c r="F22" i="16"/>
  <c r="P21" i="16"/>
  <c r="O21" i="16" s="1"/>
  <c r="N21" i="16"/>
  <c r="H21" i="16"/>
  <c r="G21" i="16" s="1"/>
  <c r="F21" i="16"/>
  <c r="P20" i="16"/>
  <c r="O20" i="16" s="1"/>
  <c r="N20" i="16"/>
  <c r="H20" i="16"/>
  <c r="G20" i="16" s="1"/>
  <c r="F20" i="16"/>
  <c r="P19" i="16"/>
  <c r="O19" i="16" s="1"/>
  <c r="N19" i="16"/>
  <c r="H19" i="16"/>
  <c r="G19" i="16" s="1"/>
  <c r="F19" i="16"/>
  <c r="P18" i="16"/>
  <c r="O18" i="16" s="1"/>
  <c r="N18" i="16"/>
  <c r="H18" i="16"/>
  <c r="G18" i="16" s="1"/>
  <c r="F18" i="16"/>
  <c r="P17" i="16"/>
  <c r="O17" i="16" s="1"/>
  <c r="N17" i="16"/>
  <c r="H17" i="16"/>
  <c r="G17" i="16" s="1"/>
  <c r="F17" i="16"/>
  <c r="P16" i="16"/>
  <c r="O16" i="16" s="1"/>
  <c r="N16" i="16"/>
  <c r="H16" i="16"/>
  <c r="G16" i="16" s="1"/>
  <c r="F16" i="16"/>
  <c r="P15" i="16"/>
  <c r="O15" i="16" s="1"/>
  <c r="N15" i="16"/>
  <c r="H15" i="16"/>
  <c r="G15" i="16" s="1"/>
  <c r="F15" i="16"/>
  <c r="P14" i="16"/>
  <c r="O14" i="16" s="1"/>
  <c r="N14" i="16"/>
  <c r="H14" i="16"/>
  <c r="G14" i="16" s="1"/>
  <c r="F14" i="16"/>
  <c r="P13" i="16"/>
  <c r="O13" i="16" s="1"/>
  <c r="N13" i="16"/>
  <c r="H13" i="16"/>
  <c r="G13" i="16" s="1"/>
  <c r="F13" i="16"/>
  <c r="P12" i="16"/>
  <c r="O12" i="16" s="1"/>
  <c r="N12" i="16"/>
  <c r="H12" i="16"/>
  <c r="G12" i="16" s="1"/>
  <c r="F12" i="16"/>
  <c r="P11" i="16"/>
  <c r="O11" i="16" s="1"/>
  <c r="N11" i="16"/>
  <c r="H11" i="16"/>
  <c r="G11" i="16" s="1"/>
  <c r="F11" i="16"/>
  <c r="P10" i="16"/>
  <c r="O10" i="16" s="1"/>
  <c r="N10" i="16"/>
  <c r="H10" i="16"/>
  <c r="G10" i="16" s="1"/>
  <c r="F10" i="16"/>
  <c r="P9" i="16"/>
  <c r="O9" i="16" s="1"/>
  <c r="N9" i="16"/>
  <c r="H9" i="16"/>
  <c r="G9" i="16" s="1"/>
  <c r="F9" i="16"/>
  <c r="P8" i="16"/>
  <c r="O8" i="16" s="1"/>
  <c r="N8" i="16"/>
  <c r="H8" i="16"/>
  <c r="G8" i="16" s="1"/>
  <c r="F8" i="16"/>
  <c r="P7" i="16"/>
  <c r="O7" i="16" s="1"/>
  <c r="N7" i="16"/>
  <c r="H7" i="16"/>
  <c r="G7" i="16" s="1"/>
  <c r="F7" i="16"/>
  <c r="P6" i="16"/>
  <c r="O6" i="16" s="1"/>
  <c r="N6" i="16"/>
  <c r="H6" i="16"/>
  <c r="G6" i="16" s="1"/>
  <c r="F6" i="16"/>
  <c r="P5" i="16"/>
  <c r="O5" i="16" s="1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103" i="15"/>
  <c r="G103" i="15" s="1"/>
  <c r="F103" i="15"/>
  <c r="H102" i="15"/>
  <c r="G102" i="15" s="1"/>
  <c r="F102" i="15"/>
  <c r="H101" i="15"/>
  <c r="G101" i="15" s="1"/>
  <c r="F101" i="15"/>
  <c r="H100" i="15"/>
  <c r="G100" i="15" s="1"/>
  <c r="F100" i="15"/>
  <c r="H99" i="15"/>
  <c r="G99" i="15" s="1"/>
  <c r="F99" i="15"/>
  <c r="H98" i="15"/>
  <c r="G98" i="15" s="1"/>
  <c r="F98" i="15"/>
  <c r="H97" i="15"/>
  <c r="G97" i="15" s="1"/>
  <c r="F97" i="15"/>
  <c r="H96" i="15"/>
  <c r="G96" i="15" s="1"/>
  <c r="F96" i="15"/>
  <c r="H95" i="15"/>
  <c r="G95" i="15" s="1"/>
  <c r="F95" i="15"/>
  <c r="H94" i="15"/>
  <c r="G94" i="15" s="1"/>
  <c r="F94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G5" i="15" s="1"/>
  <c r="F5" i="15"/>
  <c r="AJ103" i="7"/>
  <c r="AI103" i="7"/>
  <c r="AJ102" i="7"/>
  <c r="AI102" i="7"/>
  <c r="AJ101" i="7"/>
  <c r="AI101" i="7"/>
  <c r="AJ100" i="7"/>
  <c r="AI100" i="7"/>
  <c r="AJ99" i="7"/>
  <c r="AI99" i="7"/>
  <c r="AJ98" i="7"/>
  <c r="AI98" i="7"/>
  <c r="AJ97" i="7"/>
  <c r="AI97" i="7"/>
  <c r="AJ96" i="7"/>
  <c r="AI96" i="7"/>
  <c r="AJ95" i="7"/>
  <c r="AI95" i="7"/>
  <c r="AJ94" i="7"/>
  <c r="AI94" i="7"/>
  <c r="AJ93" i="7"/>
  <c r="AI93" i="7"/>
  <c r="AJ92" i="7"/>
  <c r="AI92" i="7"/>
  <c r="AJ91" i="7"/>
  <c r="AI91" i="7"/>
  <c r="AJ90" i="7"/>
  <c r="AI90" i="7"/>
  <c r="AJ89" i="7"/>
  <c r="AI89" i="7"/>
  <c r="AJ88" i="7"/>
  <c r="AI88" i="7"/>
  <c r="AJ87" i="7"/>
  <c r="AI87" i="7"/>
  <c r="AJ86" i="7"/>
  <c r="AI86" i="7"/>
  <c r="AJ85" i="7"/>
  <c r="AI85" i="7"/>
  <c r="AJ84" i="7"/>
  <c r="AI84" i="7"/>
  <c r="AJ83" i="7"/>
  <c r="AI83" i="7"/>
  <c r="AJ82" i="7"/>
  <c r="AI82" i="7"/>
  <c r="AJ81" i="7"/>
  <c r="AI81" i="7"/>
  <c r="AJ80" i="7"/>
  <c r="AI80" i="7"/>
  <c r="AJ79" i="7"/>
  <c r="AI79" i="7"/>
  <c r="AJ78" i="7"/>
  <c r="AI78" i="7"/>
  <c r="AJ77" i="7"/>
  <c r="AI77" i="7"/>
  <c r="AJ76" i="7"/>
  <c r="AI76" i="7"/>
  <c r="AJ75" i="7"/>
  <c r="AI75" i="7"/>
  <c r="AJ74" i="7"/>
  <c r="AI74" i="7"/>
  <c r="AJ73" i="7"/>
  <c r="AI73" i="7"/>
  <c r="AJ72" i="7"/>
  <c r="AI72" i="7"/>
  <c r="AJ71" i="7"/>
  <c r="AI71" i="7"/>
  <c r="AJ70" i="7"/>
  <c r="AI70" i="7"/>
  <c r="AJ69" i="7"/>
  <c r="AI69" i="7"/>
  <c r="AJ68" i="7"/>
  <c r="AI68" i="7"/>
  <c r="AJ67" i="7"/>
  <c r="AI67" i="7"/>
  <c r="AJ66" i="7"/>
  <c r="AI66" i="7"/>
  <c r="AJ65" i="7"/>
  <c r="AI65" i="7"/>
  <c r="AJ64" i="7"/>
  <c r="AI64" i="7"/>
  <c r="AJ63" i="7"/>
  <c r="AI63" i="7"/>
  <c r="AJ62" i="7"/>
  <c r="AI62" i="7"/>
  <c r="AJ61" i="7"/>
  <c r="AI61" i="7"/>
  <c r="AJ60" i="7"/>
  <c r="AI60" i="7"/>
  <c r="AJ59" i="7"/>
  <c r="AI59" i="7"/>
  <c r="AJ58" i="7"/>
  <c r="AI58" i="7"/>
  <c r="AJ57" i="7"/>
  <c r="AI57" i="7"/>
  <c r="AJ56" i="7"/>
  <c r="AI56" i="7"/>
  <c r="AJ55" i="7"/>
  <c r="AI55" i="7"/>
  <c r="AJ54" i="7"/>
  <c r="AI54" i="7"/>
  <c r="AJ53" i="7"/>
  <c r="AI53" i="7"/>
  <c r="AJ52" i="7"/>
  <c r="AI52" i="7"/>
  <c r="AJ51" i="7"/>
  <c r="AI51" i="7"/>
  <c r="AJ50" i="7"/>
  <c r="AI50" i="7"/>
  <c r="AJ49" i="7"/>
  <c r="AI49" i="7"/>
  <c r="AJ48" i="7"/>
  <c r="AI48" i="7"/>
  <c r="AJ47" i="7"/>
  <c r="AI47" i="7"/>
  <c r="AJ46" i="7"/>
  <c r="AI46" i="7"/>
  <c r="AJ45" i="7"/>
  <c r="AI45" i="7"/>
  <c r="AJ44" i="7"/>
  <c r="AI44" i="7"/>
  <c r="AJ43" i="7"/>
  <c r="AI43" i="7"/>
  <c r="AJ42" i="7"/>
  <c r="AI42" i="7"/>
  <c r="AJ41" i="7"/>
  <c r="AI41" i="7"/>
  <c r="AJ40" i="7"/>
  <c r="AI40" i="7"/>
  <c r="AJ39" i="7"/>
  <c r="AI39" i="7"/>
  <c r="AJ38" i="7"/>
  <c r="AI38" i="7"/>
  <c r="AJ37" i="7"/>
  <c r="AI37" i="7"/>
  <c r="AJ36" i="7"/>
  <c r="AI36" i="7"/>
  <c r="AJ35" i="7"/>
  <c r="AI35" i="7"/>
  <c r="AJ34" i="7"/>
  <c r="AI34" i="7"/>
  <c r="AJ33" i="7"/>
  <c r="AI33" i="7"/>
  <c r="AJ32" i="7"/>
  <c r="AI32" i="7"/>
  <c r="AJ31" i="7"/>
  <c r="AI31" i="7"/>
  <c r="AJ30" i="7"/>
  <c r="AI30" i="7"/>
  <c r="AJ29" i="7"/>
  <c r="AI29" i="7"/>
  <c r="AJ28" i="7"/>
  <c r="AI28" i="7"/>
  <c r="AJ27" i="7"/>
  <c r="AI27" i="7"/>
  <c r="AJ26" i="7"/>
  <c r="AI26" i="7"/>
  <c r="AJ25" i="7"/>
  <c r="AI25" i="7"/>
  <c r="AJ24" i="7"/>
  <c r="AI24" i="7"/>
  <c r="AJ23" i="7"/>
  <c r="AI23" i="7"/>
  <c r="AJ22" i="7"/>
  <c r="AI22" i="7"/>
  <c r="AJ21" i="7"/>
  <c r="AI21" i="7"/>
  <c r="AJ20" i="7"/>
  <c r="AI20" i="7"/>
  <c r="AJ19" i="7"/>
  <c r="AI19" i="7"/>
  <c r="AJ18" i="7"/>
  <c r="AI18" i="7"/>
  <c r="AJ17" i="7"/>
  <c r="AI17" i="7"/>
  <c r="AJ16" i="7"/>
  <c r="AI16" i="7"/>
  <c r="AJ15" i="7"/>
  <c r="AI15" i="7"/>
  <c r="AJ14" i="7"/>
  <c r="AI14" i="7"/>
  <c r="AJ13" i="7"/>
  <c r="AI13" i="7"/>
  <c r="AJ12" i="7"/>
  <c r="AI12" i="7"/>
  <c r="AJ11" i="7"/>
  <c r="AI11" i="7"/>
  <c r="AJ10" i="7"/>
  <c r="AI10" i="7"/>
  <c r="AJ9" i="7"/>
  <c r="AI9" i="7"/>
  <c r="AJ8" i="7"/>
  <c r="AI8" i="7"/>
  <c r="AJ7" i="7"/>
  <c r="AI7" i="7"/>
  <c r="AJ6" i="7"/>
  <c r="AI6" i="7"/>
  <c r="AJ5" i="7"/>
  <c r="AI5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R21" i="4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D15" i="4"/>
  <c r="B15" i="4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R4" i="8"/>
  <c r="H127" i="23" l="1"/>
  <c r="AA179" i="18" s="1"/>
  <c r="H319" i="23"/>
  <c r="H511" i="23"/>
  <c r="AG179" i="18"/>
  <c r="P151" i="21"/>
  <c r="AJ169" i="18" s="1"/>
  <c r="P487" i="21"/>
  <c r="AI172" i="18" s="1"/>
  <c r="P127" i="21"/>
  <c r="P3" i="4"/>
  <c r="D3" i="4"/>
  <c r="H103" i="23"/>
  <c r="H295" i="23"/>
  <c r="H487" i="23"/>
  <c r="H79" i="23"/>
  <c r="AD178" i="18" s="1"/>
  <c r="H271" i="23"/>
  <c r="AB180" i="18" s="1"/>
  <c r="H463" i="23"/>
  <c r="H55" i="23"/>
  <c r="AC178" i="18" s="1"/>
  <c r="H247" i="23"/>
  <c r="AA180" i="18" s="1"/>
  <c r="H439" i="23"/>
  <c r="H31" i="23"/>
  <c r="H223" i="23"/>
  <c r="Z180" i="18" s="1"/>
  <c r="H415" i="23"/>
  <c r="AC181" i="18" s="1"/>
  <c r="H7" i="23"/>
  <c r="AA178" i="18" s="1"/>
  <c r="H199" i="23"/>
  <c r="AD179" i="18" s="1"/>
  <c r="H391" i="23"/>
  <c r="AB181" i="18" s="1"/>
  <c r="H175" i="23"/>
  <c r="AC179" i="18" s="1"/>
  <c r="H367" i="23"/>
  <c r="AA181" i="18" s="1"/>
  <c r="H559" i="23"/>
  <c r="P295" i="21"/>
  <c r="AK170" i="18" s="1"/>
  <c r="P271" i="21"/>
  <c r="P415" i="21"/>
  <c r="P247" i="21"/>
  <c r="AI170" i="18" s="1"/>
  <c r="P223" i="21"/>
  <c r="AH170" i="18" s="1"/>
  <c r="H223" i="21"/>
  <c r="H271" i="21"/>
  <c r="AB170" i="18" s="1"/>
  <c r="H319" i="21"/>
  <c r="H247" i="21"/>
  <c r="AA170" i="18" s="1"/>
  <c r="H295" i="21"/>
  <c r="P31" i="20"/>
  <c r="AG169" i="18" s="1"/>
  <c r="AJ3" i="7"/>
  <c r="J3" i="7"/>
  <c r="R3" i="4"/>
  <c r="T3" i="4"/>
  <c r="N3" i="4"/>
  <c r="F3" i="4"/>
  <c r="H3" i="4"/>
  <c r="J3" i="4"/>
  <c r="AD181" i="18"/>
  <c r="P7" i="21"/>
  <c r="AI168" i="18" s="1"/>
  <c r="P199" i="21"/>
  <c r="P343" i="21"/>
  <c r="AH171" i="18" s="1"/>
  <c r="P535" i="21"/>
  <c r="AK172" i="18" s="1"/>
  <c r="P175" i="21"/>
  <c r="AK169" i="18" s="1"/>
  <c r="P511" i="21"/>
  <c r="AJ172" i="18" s="1"/>
  <c r="P463" i="21"/>
  <c r="AH172" i="18" s="1"/>
  <c r="P103" i="21"/>
  <c r="AH169" i="18" s="1"/>
  <c r="P439" i="21"/>
  <c r="AL171" i="18" s="1"/>
  <c r="P55" i="21"/>
  <c r="P391" i="21"/>
  <c r="AJ171" i="18" s="1"/>
  <c r="P79" i="21"/>
  <c r="AL168" i="18" s="1"/>
  <c r="P31" i="21"/>
  <c r="AJ168" i="18" s="1"/>
  <c r="P367" i="21"/>
  <c r="AI171" i="18" s="1"/>
  <c r="P559" i="21"/>
  <c r="AL172" i="18" s="1"/>
  <c r="H127" i="21"/>
  <c r="H175" i="21"/>
  <c r="H103" i="21"/>
  <c r="Z169" i="18" s="1"/>
  <c r="H151" i="21"/>
  <c r="AB169" i="18" s="1"/>
  <c r="H199" i="21"/>
  <c r="AD169" i="18" s="1"/>
  <c r="AG182" i="18"/>
  <c r="H103" i="20"/>
  <c r="Y172" i="18" s="1"/>
  <c r="H79" i="20"/>
  <c r="Y171" i="18" s="1"/>
  <c r="H31" i="20"/>
  <c r="Y169" i="18" s="1"/>
  <c r="AB179" i="18"/>
  <c r="AB178" i="18"/>
  <c r="AB182" i="18"/>
  <c r="AG181" i="18"/>
  <c r="Y181" i="18"/>
  <c r="AJ170" i="18"/>
  <c r="AK171" i="18"/>
  <c r="Z170" i="18"/>
  <c r="AD170" i="18"/>
  <c r="H367" i="21"/>
  <c r="AA171" i="18" s="1"/>
  <c r="H415" i="21"/>
  <c r="AC171" i="18" s="1"/>
  <c r="H463" i="21"/>
  <c r="Z172" i="18" s="1"/>
  <c r="H511" i="21"/>
  <c r="H559" i="21"/>
  <c r="AD172" i="18" s="1"/>
  <c r="H391" i="21"/>
  <c r="AB171" i="18" s="1"/>
  <c r="H439" i="21"/>
  <c r="AD171" i="18" s="1"/>
  <c r="H487" i="21"/>
  <c r="AA172" i="18" s="1"/>
  <c r="H535" i="21"/>
  <c r="AC172" i="18" s="1"/>
  <c r="P79" i="20"/>
  <c r="AG171" i="18" s="1"/>
  <c r="P103" i="20"/>
  <c r="AG172" i="18" s="1"/>
  <c r="AL181" i="18"/>
  <c r="AK182" i="18"/>
  <c r="AC182" i="18"/>
  <c r="AD180" i="18"/>
  <c r="AC180" i="18"/>
  <c r="AB172" i="18"/>
  <c r="AG170" i="18"/>
  <c r="AK180" i="18"/>
  <c r="AH182" i="18"/>
  <c r="AL182" i="18"/>
  <c r="AH180" i="18"/>
  <c r="AK181" i="18"/>
  <c r="AJ182" i="18"/>
  <c r="AG180" i="18"/>
  <c r="Y180" i="18"/>
  <c r="Y170" i="18"/>
  <c r="J105" i="7"/>
  <c r="AK178" i="18"/>
  <c r="AJ179" i="18"/>
  <c r="AI180" i="18"/>
  <c r="AH181" i="18"/>
  <c r="Y179" i="18"/>
  <c r="AK179" i="18"/>
  <c r="AI181" i="18"/>
  <c r="AL178" i="18"/>
  <c r="AJ180" i="18"/>
  <c r="Z181" i="18"/>
  <c r="AI178" i="18"/>
  <c r="AL179" i="18"/>
  <c r="AJ181" i="18"/>
  <c r="Z182" i="18"/>
  <c r="AI182" i="18"/>
  <c r="AD182" i="18"/>
  <c r="AJ178" i="18"/>
  <c r="AI179" i="18"/>
  <c r="AL180" i="18"/>
  <c r="AA182" i="18"/>
  <c r="H7" i="21"/>
  <c r="AA168" i="18" s="1"/>
  <c r="AL169" i="18"/>
  <c r="H55" i="21"/>
  <c r="AC168" i="18" s="1"/>
  <c r="AC170" i="18"/>
  <c r="H343" i="21"/>
  <c r="Z171" i="18" s="1"/>
  <c r="AK168" i="18"/>
  <c r="H31" i="21"/>
  <c r="AB168" i="18" s="1"/>
  <c r="H79" i="21"/>
  <c r="AD168" i="18" s="1"/>
  <c r="AC169" i="18"/>
  <c r="AL170" i="18"/>
  <c r="AG178" i="18"/>
  <c r="Y178" i="18"/>
  <c r="Y182" i="18"/>
  <c r="P7" i="20"/>
  <c r="AG168" i="18" s="1"/>
  <c r="H7" i="20"/>
  <c r="Y168" i="18" s="1"/>
  <c r="O3" i="16"/>
  <c r="AH179" i="18" s="1"/>
  <c r="G3" i="16"/>
  <c r="Z179" i="18" s="1"/>
  <c r="O3" i="15"/>
  <c r="AI169" i="18" s="1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R103" i="6"/>
  <c r="R102" i="6"/>
  <c r="R101" i="6"/>
  <c r="R100" i="6"/>
  <c r="R99" i="6"/>
  <c r="S99" i="6" s="1"/>
  <c r="R98" i="6"/>
  <c r="R97" i="6"/>
  <c r="R96" i="6"/>
  <c r="R95" i="6"/>
  <c r="R94" i="6"/>
  <c r="R93" i="6"/>
  <c r="S93" i="6" s="1"/>
  <c r="R92" i="6"/>
  <c r="R91" i="6"/>
  <c r="R90" i="6"/>
  <c r="R89" i="6"/>
  <c r="R88" i="6"/>
  <c r="R87" i="6"/>
  <c r="S87" i="6" s="1"/>
  <c r="R86" i="6"/>
  <c r="R85" i="6"/>
  <c r="R84" i="6"/>
  <c r="R83" i="6"/>
  <c r="R82" i="6"/>
  <c r="R81" i="6"/>
  <c r="S81" i="6" s="1"/>
  <c r="R80" i="6"/>
  <c r="R79" i="6"/>
  <c r="R78" i="6"/>
  <c r="R77" i="6"/>
  <c r="R76" i="6"/>
  <c r="R75" i="6"/>
  <c r="S75" i="6" s="1"/>
  <c r="R74" i="6"/>
  <c r="R73" i="6"/>
  <c r="R72" i="6"/>
  <c r="R71" i="6"/>
  <c r="R70" i="6"/>
  <c r="R69" i="6"/>
  <c r="S69" i="6" s="1"/>
  <c r="R68" i="6"/>
  <c r="R67" i="6"/>
  <c r="R66" i="6"/>
  <c r="R65" i="6"/>
  <c r="R64" i="6"/>
  <c r="R63" i="6"/>
  <c r="S63" i="6" s="1"/>
  <c r="R62" i="6"/>
  <c r="R61" i="6"/>
  <c r="R60" i="6"/>
  <c r="R59" i="6"/>
  <c r="R58" i="6"/>
  <c r="R57" i="6"/>
  <c r="S57" i="6" s="1"/>
  <c r="R56" i="6"/>
  <c r="R55" i="6"/>
  <c r="R54" i="6"/>
  <c r="R53" i="6"/>
  <c r="R52" i="6"/>
  <c r="R51" i="6"/>
  <c r="S51" i="6" s="1"/>
  <c r="R50" i="6"/>
  <c r="R49" i="6"/>
  <c r="R48" i="6"/>
  <c r="R47" i="6"/>
  <c r="R46" i="6"/>
  <c r="R45" i="6"/>
  <c r="S45" i="6" s="1"/>
  <c r="R44" i="6"/>
  <c r="R43" i="6"/>
  <c r="R42" i="6"/>
  <c r="R41" i="6"/>
  <c r="R40" i="6"/>
  <c r="R39" i="6"/>
  <c r="S39" i="6" s="1"/>
  <c r="R38" i="6"/>
  <c r="R37" i="6"/>
  <c r="R36" i="6"/>
  <c r="R35" i="6"/>
  <c r="R34" i="6"/>
  <c r="R33" i="6"/>
  <c r="S33" i="6" s="1"/>
  <c r="R32" i="6"/>
  <c r="R31" i="6"/>
  <c r="R30" i="6"/>
  <c r="R29" i="6"/>
  <c r="R28" i="6"/>
  <c r="R27" i="6"/>
  <c r="S27" i="6" s="1"/>
  <c r="R26" i="6"/>
  <c r="R25" i="6"/>
  <c r="R24" i="6"/>
  <c r="R23" i="6"/>
  <c r="R22" i="6"/>
  <c r="R21" i="6"/>
  <c r="S21" i="6" s="1"/>
  <c r="R20" i="6"/>
  <c r="R19" i="6"/>
  <c r="R18" i="6"/>
  <c r="R17" i="6"/>
  <c r="R16" i="6"/>
  <c r="R15" i="6"/>
  <c r="S15" i="6" s="1"/>
  <c r="R14" i="6"/>
  <c r="R13" i="6"/>
  <c r="R12" i="6"/>
  <c r="R11" i="6"/>
  <c r="R10" i="6"/>
  <c r="R9" i="6"/>
  <c r="S9" i="6" s="1"/>
  <c r="R8" i="6"/>
  <c r="R7" i="6"/>
  <c r="R6" i="6"/>
  <c r="R5" i="6"/>
  <c r="S5" i="6" s="1"/>
  <c r="R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O83" i="6" s="1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O59" i="6" s="1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O35" i="6" s="1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O11" i="6" s="1"/>
  <c r="N10" i="6"/>
  <c r="N9" i="6"/>
  <c r="N8" i="6"/>
  <c r="N7" i="6"/>
  <c r="N6" i="6"/>
  <c r="N5" i="6"/>
  <c r="N4" i="6"/>
  <c r="T3" i="6"/>
  <c r="R3" i="6"/>
  <c r="S3" i="6" s="1"/>
  <c r="P3" i="6"/>
  <c r="N3" i="6"/>
  <c r="O3" i="6" s="1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103" i="6"/>
  <c r="H102" i="6"/>
  <c r="I102" i="6" s="1"/>
  <c r="H101" i="6"/>
  <c r="H100" i="6"/>
  <c r="H99" i="6"/>
  <c r="H98" i="6"/>
  <c r="H97" i="6"/>
  <c r="I97" i="6" s="1"/>
  <c r="H96" i="6"/>
  <c r="I96" i="6" s="1"/>
  <c r="H95" i="6"/>
  <c r="H94" i="6"/>
  <c r="H93" i="6"/>
  <c r="H92" i="6"/>
  <c r="H91" i="6"/>
  <c r="I91" i="6" s="1"/>
  <c r="H90" i="6"/>
  <c r="I90" i="6" s="1"/>
  <c r="H89" i="6"/>
  <c r="H88" i="6"/>
  <c r="H87" i="6"/>
  <c r="H86" i="6"/>
  <c r="H85" i="6"/>
  <c r="I85" i="6" s="1"/>
  <c r="H84" i="6"/>
  <c r="I84" i="6" s="1"/>
  <c r="H83" i="6"/>
  <c r="H82" i="6"/>
  <c r="H81" i="6"/>
  <c r="H80" i="6"/>
  <c r="H79" i="6"/>
  <c r="I79" i="6" s="1"/>
  <c r="H78" i="6"/>
  <c r="I78" i="6" s="1"/>
  <c r="H77" i="6"/>
  <c r="H76" i="6"/>
  <c r="H75" i="6"/>
  <c r="H74" i="6"/>
  <c r="H73" i="6"/>
  <c r="I73" i="6" s="1"/>
  <c r="H72" i="6"/>
  <c r="I72" i="6" s="1"/>
  <c r="H71" i="6"/>
  <c r="H70" i="6"/>
  <c r="H69" i="6"/>
  <c r="H68" i="6"/>
  <c r="H67" i="6"/>
  <c r="I67" i="6" s="1"/>
  <c r="H66" i="6"/>
  <c r="I66" i="6" s="1"/>
  <c r="H65" i="6"/>
  <c r="H64" i="6"/>
  <c r="H63" i="6"/>
  <c r="H62" i="6"/>
  <c r="H61" i="6"/>
  <c r="I61" i="6" s="1"/>
  <c r="H60" i="6"/>
  <c r="I60" i="6" s="1"/>
  <c r="H59" i="6"/>
  <c r="H58" i="6"/>
  <c r="H57" i="6"/>
  <c r="H56" i="6"/>
  <c r="I56" i="6" s="1"/>
  <c r="H55" i="6"/>
  <c r="I55" i="6" s="1"/>
  <c r="H54" i="6"/>
  <c r="I54" i="6" s="1"/>
  <c r="H53" i="6"/>
  <c r="H52" i="6"/>
  <c r="H51" i="6"/>
  <c r="H50" i="6"/>
  <c r="I50" i="6" s="1"/>
  <c r="H49" i="6"/>
  <c r="I49" i="6" s="1"/>
  <c r="H48" i="6"/>
  <c r="I48" i="6" s="1"/>
  <c r="H47" i="6"/>
  <c r="H46" i="6"/>
  <c r="H45" i="6"/>
  <c r="H44" i="6"/>
  <c r="I44" i="6" s="1"/>
  <c r="H43" i="6"/>
  <c r="I43" i="6" s="1"/>
  <c r="H42" i="6"/>
  <c r="I42" i="6" s="1"/>
  <c r="H41" i="6"/>
  <c r="H40" i="6"/>
  <c r="H39" i="6"/>
  <c r="H38" i="6"/>
  <c r="I38" i="6" s="1"/>
  <c r="H37" i="6"/>
  <c r="I37" i="6" s="1"/>
  <c r="H36" i="6"/>
  <c r="I36" i="6" s="1"/>
  <c r="H35" i="6"/>
  <c r="H34" i="6"/>
  <c r="I34" i="6" s="1"/>
  <c r="H33" i="6"/>
  <c r="H32" i="6"/>
  <c r="I32" i="6" s="1"/>
  <c r="H31" i="6"/>
  <c r="I31" i="6" s="1"/>
  <c r="H30" i="6"/>
  <c r="I30" i="6" s="1"/>
  <c r="H29" i="6"/>
  <c r="H28" i="6"/>
  <c r="I28" i="6" s="1"/>
  <c r="H27" i="6"/>
  <c r="I27" i="6" s="1"/>
  <c r="H26" i="6"/>
  <c r="I26" i="6" s="1"/>
  <c r="H25" i="6"/>
  <c r="I25" i="6" s="1"/>
  <c r="H24" i="6"/>
  <c r="I24" i="6" s="1"/>
  <c r="H23" i="6"/>
  <c r="H22" i="6"/>
  <c r="I22" i="6" s="1"/>
  <c r="H21" i="6"/>
  <c r="I21" i="6" s="1"/>
  <c r="H20" i="6"/>
  <c r="I20" i="6" s="1"/>
  <c r="H19" i="6"/>
  <c r="I19" i="6" s="1"/>
  <c r="H18" i="6"/>
  <c r="I18" i="6" s="1"/>
  <c r="H17" i="6"/>
  <c r="H16" i="6"/>
  <c r="I16" i="6" s="1"/>
  <c r="H15" i="6"/>
  <c r="I15" i="6" s="1"/>
  <c r="H14" i="6"/>
  <c r="I14" i="6" s="1"/>
  <c r="H13" i="6"/>
  <c r="I13" i="6" s="1"/>
  <c r="H12" i="6"/>
  <c r="I12" i="6" s="1"/>
  <c r="H11" i="6"/>
  <c r="H10" i="6"/>
  <c r="I10" i="6" s="1"/>
  <c r="H9" i="6"/>
  <c r="I9" i="6" s="1"/>
  <c r="H8" i="6"/>
  <c r="I8" i="6" s="1"/>
  <c r="H7" i="6"/>
  <c r="I7" i="6" s="1"/>
  <c r="H6" i="6"/>
  <c r="I6" i="6" s="1"/>
  <c r="H5" i="6"/>
  <c r="I5" i="6" s="1"/>
  <c r="H4" i="6"/>
  <c r="I4" i="6" s="1"/>
  <c r="H3" i="6"/>
  <c r="I3" i="6" s="1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E34" i="6" s="1"/>
  <c r="D33" i="6"/>
  <c r="D32" i="6"/>
  <c r="D31" i="6"/>
  <c r="D30" i="6"/>
  <c r="D29" i="6"/>
  <c r="D28" i="6"/>
  <c r="E28" i="6" s="1"/>
  <c r="D27" i="6"/>
  <c r="D26" i="6"/>
  <c r="D25" i="6"/>
  <c r="D24" i="6"/>
  <c r="D23" i="6"/>
  <c r="D22" i="6"/>
  <c r="E22" i="6" s="1"/>
  <c r="D21" i="6"/>
  <c r="D20" i="6"/>
  <c r="D19" i="6"/>
  <c r="D18" i="6"/>
  <c r="D17" i="6"/>
  <c r="D16" i="6"/>
  <c r="E16" i="6" s="1"/>
  <c r="D15" i="6"/>
  <c r="D14" i="6"/>
  <c r="D13" i="6"/>
  <c r="D12" i="6"/>
  <c r="D11" i="6"/>
  <c r="D10" i="6"/>
  <c r="E10" i="6" s="1"/>
  <c r="D9" i="6"/>
  <c r="D8" i="6"/>
  <c r="D7" i="6"/>
  <c r="D6" i="6"/>
  <c r="D5" i="6"/>
  <c r="D4" i="6"/>
  <c r="E4" i="6" s="1"/>
  <c r="D3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204" i="8"/>
  <c r="S204" i="8"/>
  <c r="T203" i="8"/>
  <c r="S203" i="8"/>
  <c r="T202" i="8"/>
  <c r="S202" i="8"/>
  <c r="T201" i="8"/>
  <c r="S201" i="8"/>
  <c r="T200" i="8"/>
  <c r="S200" i="8"/>
  <c r="T199" i="8"/>
  <c r="S199" i="8"/>
  <c r="T198" i="8"/>
  <c r="S198" i="8"/>
  <c r="T197" i="8"/>
  <c r="S197" i="8"/>
  <c r="T196" i="8"/>
  <c r="S196" i="8"/>
  <c r="T195" i="8"/>
  <c r="S195" i="8"/>
  <c r="T194" i="8"/>
  <c r="S194" i="8"/>
  <c r="T193" i="8"/>
  <c r="S193" i="8"/>
  <c r="T192" i="8"/>
  <c r="S192" i="8"/>
  <c r="T191" i="8"/>
  <c r="S191" i="8"/>
  <c r="T190" i="8"/>
  <c r="S190" i="8"/>
  <c r="T189" i="8"/>
  <c r="S189" i="8"/>
  <c r="T188" i="8"/>
  <c r="S188" i="8"/>
  <c r="T187" i="8"/>
  <c r="S187" i="8"/>
  <c r="T186" i="8"/>
  <c r="S186" i="8"/>
  <c r="T185" i="8"/>
  <c r="S185" i="8"/>
  <c r="T184" i="8"/>
  <c r="S184" i="8"/>
  <c r="T183" i="8"/>
  <c r="S183" i="8"/>
  <c r="T182" i="8"/>
  <c r="S182" i="8"/>
  <c r="T181" i="8"/>
  <c r="S181" i="8"/>
  <c r="T180" i="8"/>
  <c r="S180" i="8"/>
  <c r="T179" i="8"/>
  <c r="S179" i="8"/>
  <c r="T178" i="8"/>
  <c r="S178" i="8"/>
  <c r="T177" i="8"/>
  <c r="S177" i="8"/>
  <c r="T176" i="8"/>
  <c r="S176" i="8"/>
  <c r="T175" i="8"/>
  <c r="S175" i="8"/>
  <c r="T174" i="8"/>
  <c r="S174" i="8"/>
  <c r="T173" i="8"/>
  <c r="S173" i="8"/>
  <c r="T172" i="8"/>
  <c r="S172" i="8"/>
  <c r="T171" i="8"/>
  <c r="S171" i="8"/>
  <c r="T170" i="8"/>
  <c r="S170" i="8"/>
  <c r="T169" i="8"/>
  <c r="S169" i="8"/>
  <c r="T168" i="8"/>
  <c r="S168" i="8"/>
  <c r="T167" i="8"/>
  <c r="S167" i="8"/>
  <c r="T166" i="8"/>
  <c r="S166" i="8"/>
  <c r="T165" i="8"/>
  <c r="S165" i="8"/>
  <c r="T164" i="8"/>
  <c r="S164" i="8"/>
  <c r="T163" i="8"/>
  <c r="S163" i="8"/>
  <c r="T162" i="8"/>
  <c r="S162" i="8"/>
  <c r="T161" i="8"/>
  <c r="S161" i="8"/>
  <c r="T160" i="8"/>
  <c r="S160" i="8"/>
  <c r="T159" i="8"/>
  <c r="S159" i="8"/>
  <c r="T158" i="8"/>
  <c r="S158" i="8"/>
  <c r="T157" i="8"/>
  <c r="S157" i="8"/>
  <c r="T156" i="8"/>
  <c r="S156" i="8"/>
  <c r="T155" i="8"/>
  <c r="S155" i="8"/>
  <c r="T154" i="8"/>
  <c r="S154" i="8"/>
  <c r="T153" i="8"/>
  <c r="S153" i="8"/>
  <c r="T152" i="8"/>
  <c r="S152" i="8"/>
  <c r="T151" i="8"/>
  <c r="S151" i="8"/>
  <c r="T150" i="8"/>
  <c r="S150" i="8"/>
  <c r="T149" i="8"/>
  <c r="S149" i="8"/>
  <c r="T148" i="8"/>
  <c r="S148" i="8"/>
  <c r="T147" i="8"/>
  <c r="S147" i="8"/>
  <c r="T146" i="8"/>
  <c r="S146" i="8"/>
  <c r="T145" i="8"/>
  <c r="S145" i="8"/>
  <c r="T144" i="8"/>
  <c r="S144" i="8"/>
  <c r="T143" i="8"/>
  <c r="S143" i="8"/>
  <c r="T142" i="8"/>
  <c r="S142" i="8"/>
  <c r="T141" i="8"/>
  <c r="S141" i="8"/>
  <c r="T140" i="8"/>
  <c r="S140" i="8"/>
  <c r="T139" i="8"/>
  <c r="S139" i="8"/>
  <c r="T138" i="8"/>
  <c r="S138" i="8"/>
  <c r="T137" i="8"/>
  <c r="S137" i="8"/>
  <c r="T136" i="8"/>
  <c r="S136" i="8"/>
  <c r="T135" i="8"/>
  <c r="S135" i="8"/>
  <c r="T134" i="8"/>
  <c r="S134" i="8"/>
  <c r="T133" i="8"/>
  <c r="S133" i="8"/>
  <c r="T132" i="8"/>
  <c r="S132" i="8"/>
  <c r="T131" i="8"/>
  <c r="S131" i="8"/>
  <c r="T130" i="8"/>
  <c r="S130" i="8"/>
  <c r="T129" i="8"/>
  <c r="S129" i="8"/>
  <c r="T128" i="8"/>
  <c r="S128" i="8"/>
  <c r="T127" i="8"/>
  <c r="S127" i="8"/>
  <c r="T126" i="8"/>
  <c r="S126" i="8"/>
  <c r="T125" i="8"/>
  <c r="S125" i="8"/>
  <c r="T124" i="8"/>
  <c r="S124" i="8"/>
  <c r="T123" i="8"/>
  <c r="S123" i="8"/>
  <c r="T122" i="8"/>
  <c r="S122" i="8"/>
  <c r="T121" i="8"/>
  <c r="S121" i="8"/>
  <c r="T120" i="8"/>
  <c r="S120" i="8"/>
  <c r="T119" i="8"/>
  <c r="S119" i="8"/>
  <c r="T118" i="8"/>
  <c r="S118" i="8"/>
  <c r="T117" i="8"/>
  <c r="S117" i="8"/>
  <c r="T116" i="8"/>
  <c r="S116" i="8"/>
  <c r="T115" i="8"/>
  <c r="S115" i="8"/>
  <c r="T114" i="8"/>
  <c r="S114" i="8"/>
  <c r="T113" i="8"/>
  <c r="S113" i="8"/>
  <c r="T112" i="8"/>
  <c r="S112" i="8"/>
  <c r="T111" i="8"/>
  <c r="S111" i="8"/>
  <c r="T110" i="8"/>
  <c r="S110" i="8"/>
  <c r="T109" i="8"/>
  <c r="S109" i="8"/>
  <c r="T108" i="8"/>
  <c r="S108" i="8"/>
  <c r="T107" i="8"/>
  <c r="S107" i="8"/>
  <c r="T106" i="8"/>
  <c r="S106" i="8"/>
  <c r="T105" i="8"/>
  <c r="S105" i="8"/>
  <c r="T104" i="8"/>
  <c r="S104" i="8"/>
  <c r="T103" i="8"/>
  <c r="S103" i="8"/>
  <c r="T102" i="8"/>
  <c r="S102" i="8"/>
  <c r="T101" i="8"/>
  <c r="S101" i="8"/>
  <c r="T100" i="8"/>
  <c r="S100" i="8"/>
  <c r="T99" i="8"/>
  <c r="S99" i="8"/>
  <c r="T98" i="8"/>
  <c r="S98" i="8"/>
  <c r="T97" i="8"/>
  <c r="S97" i="8"/>
  <c r="T96" i="8"/>
  <c r="S96" i="8"/>
  <c r="T95" i="8"/>
  <c r="S95" i="8"/>
  <c r="T94" i="8"/>
  <c r="S94" i="8"/>
  <c r="T93" i="8"/>
  <c r="S93" i="8"/>
  <c r="T92" i="8"/>
  <c r="S92" i="8"/>
  <c r="T91" i="8"/>
  <c r="S91" i="8"/>
  <c r="T90" i="8"/>
  <c r="S90" i="8"/>
  <c r="T89" i="8"/>
  <c r="S89" i="8"/>
  <c r="T88" i="8"/>
  <c r="S88" i="8"/>
  <c r="T87" i="8"/>
  <c r="S87" i="8"/>
  <c r="T86" i="8"/>
  <c r="S86" i="8"/>
  <c r="T85" i="8"/>
  <c r="S85" i="8"/>
  <c r="T84" i="8"/>
  <c r="S84" i="8"/>
  <c r="T83" i="8"/>
  <c r="S83" i="8"/>
  <c r="T82" i="8"/>
  <c r="S82" i="8"/>
  <c r="T81" i="8"/>
  <c r="S81" i="8"/>
  <c r="T80" i="8"/>
  <c r="S80" i="8"/>
  <c r="T79" i="8"/>
  <c r="S79" i="8"/>
  <c r="T78" i="8"/>
  <c r="S78" i="8"/>
  <c r="T77" i="8"/>
  <c r="S77" i="8"/>
  <c r="T76" i="8"/>
  <c r="S76" i="8"/>
  <c r="T75" i="8"/>
  <c r="S75" i="8"/>
  <c r="T74" i="8"/>
  <c r="S74" i="8"/>
  <c r="T73" i="8"/>
  <c r="S73" i="8"/>
  <c r="T72" i="8"/>
  <c r="S72" i="8"/>
  <c r="T71" i="8"/>
  <c r="S71" i="8"/>
  <c r="T70" i="8"/>
  <c r="S70" i="8"/>
  <c r="T69" i="8"/>
  <c r="S69" i="8"/>
  <c r="T68" i="8"/>
  <c r="S68" i="8"/>
  <c r="T67" i="8"/>
  <c r="S67" i="8"/>
  <c r="T66" i="8"/>
  <c r="S66" i="8"/>
  <c r="T65" i="8"/>
  <c r="S65" i="8"/>
  <c r="T64" i="8"/>
  <c r="S64" i="8"/>
  <c r="T63" i="8"/>
  <c r="S63" i="8"/>
  <c r="T62" i="8"/>
  <c r="S62" i="8"/>
  <c r="T61" i="8"/>
  <c r="S61" i="8"/>
  <c r="T60" i="8"/>
  <c r="S60" i="8"/>
  <c r="T59" i="8"/>
  <c r="S59" i="8"/>
  <c r="T58" i="8"/>
  <c r="S58" i="8"/>
  <c r="T57" i="8"/>
  <c r="S57" i="8"/>
  <c r="T56" i="8"/>
  <c r="S56" i="8"/>
  <c r="T55" i="8"/>
  <c r="S55" i="8"/>
  <c r="T54" i="8"/>
  <c r="S54" i="8"/>
  <c r="T53" i="8"/>
  <c r="S53" i="8"/>
  <c r="T52" i="8"/>
  <c r="S52" i="8"/>
  <c r="T51" i="8"/>
  <c r="S51" i="8"/>
  <c r="T50" i="8"/>
  <c r="S50" i="8"/>
  <c r="T49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T39" i="8"/>
  <c r="S39" i="8"/>
  <c r="T38" i="8"/>
  <c r="S38" i="8"/>
  <c r="T37" i="8"/>
  <c r="S37" i="8"/>
  <c r="T36" i="8"/>
  <c r="S36" i="8"/>
  <c r="T35" i="8"/>
  <c r="S35" i="8"/>
  <c r="T34" i="8"/>
  <c r="S34" i="8"/>
  <c r="T33" i="8"/>
  <c r="S33" i="8"/>
  <c r="T32" i="8"/>
  <c r="S32" i="8"/>
  <c r="T31" i="8"/>
  <c r="S31" i="8"/>
  <c r="T30" i="8"/>
  <c r="S30" i="8"/>
  <c r="T29" i="8"/>
  <c r="S29" i="8"/>
  <c r="T28" i="8"/>
  <c r="S28" i="8"/>
  <c r="T27" i="8"/>
  <c r="S27" i="8"/>
  <c r="T26" i="8"/>
  <c r="S26" i="8"/>
  <c r="T25" i="8"/>
  <c r="S25" i="8"/>
  <c r="T24" i="8"/>
  <c r="S24" i="8"/>
  <c r="T23" i="8"/>
  <c r="S23" i="8"/>
  <c r="T22" i="8"/>
  <c r="S22" i="8"/>
  <c r="T21" i="8"/>
  <c r="S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T9" i="8"/>
  <c r="S9" i="8"/>
  <c r="T8" i="8"/>
  <c r="S8" i="8"/>
  <c r="T7" i="8"/>
  <c r="S7" i="8"/>
  <c r="T6" i="8"/>
  <c r="S6" i="8"/>
  <c r="T5" i="8"/>
  <c r="S5" i="8"/>
  <c r="T4" i="8"/>
  <c r="S4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4" i="8"/>
  <c r="E8" i="6" l="1"/>
  <c r="E14" i="6"/>
  <c r="E20" i="6"/>
  <c r="E26" i="6"/>
  <c r="E32" i="6"/>
  <c r="E38" i="6"/>
  <c r="E44" i="6"/>
  <c r="E50" i="6"/>
  <c r="E56" i="6"/>
  <c r="E62" i="6"/>
  <c r="E68" i="6"/>
  <c r="E74" i="6"/>
  <c r="E80" i="6"/>
  <c r="E86" i="6"/>
  <c r="E92" i="6"/>
  <c r="E98" i="6"/>
  <c r="I40" i="6"/>
  <c r="I46" i="6"/>
  <c r="I52" i="6"/>
  <c r="I58" i="6"/>
  <c r="I64" i="6"/>
  <c r="I70" i="6"/>
  <c r="I76" i="6"/>
  <c r="I82" i="6"/>
  <c r="I88" i="6"/>
  <c r="I94" i="6"/>
  <c r="I100" i="6"/>
  <c r="O27" i="6"/>
  <c r="O51" i="6"/>
  <c r="O75" i="6"/>
  <c r="O99" i="6"/>
  <c r="S7" i="6"/>
  <c r="S13" i="6"/>
  <c r="S19" i="6"/>
  <c r="S25" i="6"/>
  <c r="S31" i="6"/>
  <c r="S37" i="6"/>
  <c r="S43" i="6"/>
  <c r="S49" i="6"/>
  <c r="S55" i="6"/>
  <c r="S61" i="6"/>
  <c r="S67" i="6"/>
  <c r="S73" i="6"/>
  <c r="S79" i="6"/>
  <c r="S85" i="6"/>
  <c r="S91" i="6"/>
  <c r="S97" i="6"/>
  <c r="S103" i="6"/>
  <c r="E3" i="6"/>
  <c r="E9" i="6"/>
  <c r="E15" i="6"/>
  <c r="E21" i="6"/>
  <c r="E27" i="6"/>
  <c r="E33" i="6"/>
  <c r="E39" i="6"/>
  <c r="E45" i="6"/>
  <c r="E51" i="6"/>
  <c r="E57" i="6"/>
  <c r="E63" i="6"/>
  <c r="E69" i="6"/>
  <c r="E75" i="6"/>
  <c r="E81" i="6"/>
  <c r="E87" i="6"/>
  <c r="E93" i="6"/>
  <c r="E99" i="6"/>
  <c r="I11" i="6"/>
  <c r="I17" i="6"/>
  <c r="I23" i="6"/>
  <c r="I29" i="6"/>
  <c r="I35" i="6"/>
  <c r="I41" i="6"/>
  <c r="I47" i="6"/>
  <c r="I53" i="6"/>
  <c r="I59" i="6"/>
  <c r="I65" i="6"/>
  <c r="I71" i="6"/>
  <c r="I77" i="6"/>
  <c r="I83" i="6"/>
  <c r="I89" i="6"/>
  <c r="I95" i="6"/>
  <c r="I101" i="6"/>
  <c r="O4" i="6"/>
  <c r="O28" i="6"/>
  <c r="O52" i="6"/>
  <c r="O76" i="6"/>
  <c r="O100" i="6"/>
  <c r="S8" i="6"/>
  <c r="S14" i="6"/>
  <c r="S20" i="6"/>
  <c r="S26" i="6"/>
  <c r="S32" i="6"/>
  <c r="S38" i="6"/>
  <c r="S44" i="6"/>
  <c r="S50" i="6"/>
  <c r="S56" i="6"/>
  <c r="S62" i="6"/>
  <c r="S68" i="6"/>
  <c r="S74" i="6"/>
  <c r="S80" i="6"/>
  <c r="S86" i="6"/>
  <c r="S92" i="6"/>
  <c r="S98" i="6"/>
  <c r="E40" i="6"/>
  <c r="E46" i="6"/>
  <c r="E52" i="6"/>
  <c r="E58" i="6"/>
  <c r="E64" i="6"/>
  <c r="E70" i="6"/>
  <c r="E76" i="6"/>
  <c r="E82" i="6"/>
  <c r="E88" i="6"/>
  <c r="E94" i="6"/>
  <c r="E100" i="6"/>
  <c r="E5" i="6"/>
  <c r="E11" i="6"/>
  <c r="E17" i="6"/>
  <c r="E23" i="6"/>
  <c r="E29" i="6"/>
  <c r="E35" i="6"/>
  <c r="E41" i="6"/>
  <c r="E47" i="6"/>
  <c r="E53" i="6"/>
  <c r="E59" i="6"/>
  <c r="E65" i="6"/>
  <c r="E71" i="6"/>
  <c r="E77" i="6"/>
  <c r="E83" i="6"/>
  <c r="E89" i="6"/>
  <c r="E95" i="6"/>
  <c r="E101" i="6"/>
  <c r="I103" i="6"/>
  <c r="O12" i="6"/>
  <c r="O36" i="6"/>
  <c r="O60" i="6"/>
  <c r="O84" i="6"/>
  <c r="S4" i="6"/>
  <c r="S10" i="6"/>
  <c r="S16" i="6"/>
  <c r="S22" i="6"/>
  <c r="S28" i="6"/>
  <c r="S34" i="6"/>
  <c r="S40" i="6"/>
  <c r="S46" i="6"/>
  <c r="S52" i="6"/>
  <c r="S58" i="6"/>
  <c r="S64" i="6"/>
  <c r="S70" i="6"/>
  <c r="S76" i="6"/>
  <c r="S82" i="6"/>
  <c r="S88" i="6"/>
  <c r="S94" i="6"/>
  <c r="S100" i="6"/>
  <c r="E6" i="6"/>
  <c r="E12" i="6"/>
  <c r="E18" i="6"/>
  <c r="E24" i="6"/>
  <c r="E30" i="6"/>
  <c r="E36" i="6"/>
  <c r="E42" i="6"/>
  <c r="E48" i="6"/>
  <c r="E54" i="6"/>
  <c r="E60" i="6"/>
  <c r="E66" i="6"/>
  <c r="E72" i="6"/>
  <c r="E78" i="6"/>
  <c r="E84" i="6"/>
  <c r="E90" i="6"/>
  <c r="E96" i="6"/>
  <c r="E102" i="6"/>
  <c r="I62" i="6"/>
  <c r="I68" i="6"/>
  <c r="I74" i="6"/>
  <c r="I80" i="6"/>
  <c r="I86" i="6"/>
  <c r="I92" i="6"/>
  <c r="I98" i="6"/>
  <c r="O19" i="6"/>
  <c r="O43" i="6"/>
  <c r="O67" i="6"/>
  <c r="O91" i="6"/>
  <c r="S11" i="6"/>
  <c r="S17" i="6"/>
  <c r="S23" i="6"/>
  <c r="S29" i="6"/>
  <c r="S35" i="6"/>
  <c r="S41" i="6"/>
  <c r="S47" i="6"/>
  <c r="S53" i="6"/>
  <c r="S59" i="6"/>
  <c r="S65" i="6"/>
  <c r="S71" i="6"/>
  <c r="S77" i="6"/>
  <c r="S83" i="6"/>
  <c r="S89" i="6"/>
  <c r="S95" i="6"/>
  <c r="S101" i="6"/>
  <c r="E7" i="6"/>
  <c r="E13" i="6"/>
  <c r="E19" i="6"/>
  <c r="E25" i="6"/>
  <c r="E31" i="6"/>
  <c r="E37" i="6"/>
  <c r="E43" i="6"/>
  <c r="E49" i="6"/>
  <c r="E55" i="6"/>
  <c r="E61" i="6"/>
  <c r="E67" i="6"/>
  <c r="E73" i="6"/>
  <c r="E79" i="6"/>
  <c r="E85" i="6"/>
  <c r="E91" i="6"/>
  <c r="E97" i="6"/>
  <c r="E103" i="6"/>
  <c r="I33" i="6"/>
  <c r="I39" i="6"/>
  <c r="I45" i="6"/>
  <c r="I51" i="6"/>
  <c r="I57" i="6"/>
  <c r="I63" i="6"/>
  <c r="I69" i="6"/>
  <c r="I75" i="6"/>
  <c r="I81" i="6"/>
  <c r="I87" i="6"/>
  <c r="I93" i="6"/>
  <c r="I99" i="6"/>
  <c r="O20" i="6"/>
  <c r="O44" i="6"/>
  <c r="O68" i="6"/>
  <c r="O92" i="6"/>
  <c r="S6" i="6"/>
  <c r="S12" i="6"/>
  <c r="S18" i="6"/>
  <c r="S24" i="6"/>
  <c r="S30" i="6"/>
  <c r="S36" i="6"/>
  <c r="S42" i="6"/>
  <c r="S48" i="6"/>
  <c r="S54" i="6"/>
  <c r="S60" i="6"/>
  <c r="S66" i="6"/>
  <c r="S72" i="6"/>
  <c r="S78" i="6"/>
  <c r="S84" i="6"/>
  <c r="S90" i="6"/>
  <c r="S96" i="6"/>
  <c r="S102" i="6"/>
  <c r="D182" i="18"/>
  <c r="O5" i="6"/>
  <c r="O13" i="6"/>
  <c r="O21" i="6"/>
  <c r="O29" i="6"/>
  <c r="O37" i="6"/>
  <c r="O45" i="6"/>
  <c r="O53" i="6"/>
  <c r="O61" i="6"/>
  <c r="O69" i="6"/>
  <c r="O77" i="6"/>
  <c r="O85" i="6"/>
  <c r="O93" i="6"/>
  <c r="O101" i="6"/>
  <c r="O10" i="6"/>
  <c r="O18" i="6"/>
  <c r="O26" i="6"/>
  <c r="O34" i="6"/>
  <c r="O42" i="6"/>
  <c r="O50" i="6"/>
  <c r="O58" i="6"/>
  <c r="O66" i="6"/>
  <c r="O74" i="6"/>
  <c r="O82" i="6"/>
  <c r="O90" i="6"/>
  <c r="O98" i="6"/>
  <c r="O7" i="6"/>
  <c r="O15" i="6"/>
  <c r="O23" i="6"/>
  <c r="O31" i="6"/>
  <c r="O39" i="6"/>
  <c r="O47" i="6"/>
  <c r="O55" i="6"/>
  <c r="O63" i="6"/>
  <c r="O71" i="6"/>
  <c r="O79" i="6"/>
  <c r="O87" i="6"/>
  <c r="O95" i="6"/>
  <c r="O103" i="6"/>
  <c r="S3" i="8"/>
  <c r="O6" i="6"/>
  <c r="O14" i="6"/>
  <c r="O22" i="6"/>
  <c r="O30" i="6"/>
  <c r="O38" i="6"/>
  <c r="O46" i="6"/>
  <c r="O54" i="6"/>
  <c r="O62" i="6"/>
  <c r="O70" i="6"/>
  <c r="O78" i="6"/>
  <c r="O86" i="6"/>
  <c r="O94" i="6"/>
  <c r="O102" i="6"/>
  <c r="O8" i="6"/>
  <c r="O16" i="6"/>
  <c r="O24" i="6"/>
  <c r="O32" i="6"/>
  <c r="O40" i="6"/>
  <c r="O48" i="6"/>
  <c r="O56" i="6"/>
  <c r="O64" i="6"/>
  <c r="O72" i="6"/>
  <c r="O80" i="6"/>
  <c r="O88" i="6"/>
  <c r="O96" i="6"/>
  <c r="O9" i="6"/>
  <c r="O17" i="6"/>
  <c r="O25" i="6"/>
  <c r="O33" i="6"/>
  <c r="O41" i="6"/>
  <c r="O49" i="6"/>
  <c r="O57" i="6"/>
  <c r="O65" i="6"/>
  <c r="O73" i="6"/>
  <c r="O81" i="6"/>
  <c r="O89" i="6"/>
  <c r="O97" i="6"/>
  <c r="I3" i="8"/>
  <c r="C181" i="18"/>
  <c r="G181" i="18"/>
  <c r="F182" i="18"/>
  <c r="C172" i="18"/>
  <c r="B170" i="18"/>
  <c r="C182" i="18"/>
  <c r="G182" i="18"/>
  <c r="G180" i="18"/>
  <c r="F178" i="18"/>
  <c r="B180" i="18"/>
  <c r="R105" i="6"/>
  <c r="N105" i="6"/>
  <c r="H105" i="6"/>
  <c r="H106" i="6"/>
  <c r="D106" i="6"/>
  <c r="D105" i="6"/>
  <c r="N106" i="6"/>
  <c r="R106" i="6"/>
  <c r="G178" i="18"/>
  <c r="D181" i="18"/>
  <c r="E178" i="18"/>
  <c r="F181" i="18"/>
  <c r="E170" i="18"/>
  <c r="C180" i="18"/>
  <c r="B179" i="18"/>
  <c r="D179" i="18"/>
  <c r="E182" i="18"/>
  <c r="D180" i="18"/>
  <c r="E179" i="18"/>
  <c r="G170" i="18"/>
  <c r="C169" i="18"/>
  <c r="F168" i="18"/>
  <c r="D170" i="18"/>
  <c r="G179" i="18"/>
  <c r="F179" i="18"/>
  <c r="F170" i="18"/>
  <c r="E180" i="18"/>
  <c r="E181" i="18"/>
  <c r="D178" i="18"/>
  <c r="F180" i="18"/>
  <c r="C179" i="18"/>
  <c r="E172" i="18"/>
  <c r="F172" i="18"/>
  <c r="E171" i="18"/>
  <c r="D172" i="18"/>
  <c r="C171" i="18"/>
  <c r="D171" i="18"/>
  <c r="C170" i="18"/>
  <c r="G172" i="18"/>
  <c r="F169" i="18"/>
  <c r="G169" i="18"/>
  <c r="E169" i="18"/>
  <c r="G171" i="18"/>
  <c r="F171" i="18"/>
  <c r="E168" i="18"/>
  <c r="D168" i="18"/>
  <c r="B182" i="18"/>
  <c r="B178" i="18"/>
  <c r="B181" i="18"/>
  <c r="B168" i="18"/>
  <c r="B169" i="18"/>
  <c r="G3" i="15" l="1"/>
  <c r="AA169" i="18" s="1"/>
  <c r="D169" i="18" s="1"/>
  <c r="D7" i="26"/>
  <c r="D6" i="26" s="1"/>
  <c r="F7" i="26"/>
  <c r="F6" i="2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MT3H-0113_ConversionLoss_and_Isolation_A_+20dBm" type="6" refreshedVersion="6" background="1" saveData="1">
    <textPr codePage="437" sourceFile="S:\Agilent Network Analyzer\Mixers-Catalog\MT3\MT3H-0113_Datasheetfiles\MT3H-0113_ConversionLoss_and_Isolation_A_+20dBm.csv" tab="0" comma="1">
      <textFields count="4">
        <textField/>
        <textField/>
        <textField/>
        <textField/>
      </textFields>
    </textPr>
  </connection>
  <connection id="12" xr16:uid="{00000000-0015-0000-FFFF-FFFF0B000000}" name="MT3H-0113_ConversionLoss_and_Isolation_B" type="6" refreshedVersion="6" background="1" saveData="1">
    <textPr codePage="437" sourceFile="S:\Agilent Network Analyzer\Mixers-Catalog\MT3\MT3H-0113_Datasheetfiles\MT3H-0113_ConversionLoss_and_Isolation_B.csv" tab="0" comma="1">
      <textFields count="4">
        <textField/>
        <textField/>
        <textField/>
        <textField/>
      </textFields>
    </textPr>
  </connection>
  <connection id="13" xr16:uid="{00000000-0015-0000-FFFF-FFFF0C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4" xr16:uid="{00000000-0015-0000-FFFF-FFFF0D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5" xr16:uid="{00000000-0015-0000-FFFF-FFFF0E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6" xr16:uid="{00000000-0015-0000-FFFF-FFFF0F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7" xr16:uid="{00000000-0015-0000-FFFF-FFFF10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8" xr16:uid="{00000000-0015-0000-FFFF-FFFF11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<sst xmlns="http://schemas.openxmlformats.org/spreadsheetml/2006/main" count="1681" uniqueCount="331">
  <si>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</si>
  <si>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</si>
  <si>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</si>
  <si>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</si>
  <si>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</si>
  <si>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</si>
  <si>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</si>
  <si>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</si>
  <si>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</si>
  <si>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</si>
  <si>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</si>
  <si>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</si>
  <si>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</si>
  <si>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</si>
  <si>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</si>
  <si>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</si>
  <si>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</si>
  <si>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</si>
  <si>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>BEGIN CH2_DATA</t>
  </si>
  <si>
    <t>Freq(Hz)</t>
  </si>
  <si>
    <t>Calculated number in red is for -10 dBm</t>
  </si>
  <si>
    <t>END</t>
  </si>
  <si>
    <t>BEGIN CH3_DATA</t>
  </si>
  <si>
    <t>BEGIN CH4_DATA</t>
  </si>
  <si>
    <t>BEGIN CH5_DATA</t>
  </si>
  <si>
    <t>BEGIN CH6_DATA</t>
  </si>
  <si>
    <t>2Ix0L dBc Log Mag(dB)</t>
  </si>
  <si>
    <t>3Ix0L dBc Log Mag(dB)</t>
  </si>
  <si>
    <t>1Rx2L dBc Log Mag(dB)</t>
  </si>
  <si>
    <t>1Rx3L dBc Log Mag(dB)</t>
  </si>
  <si>
    <t>1Rx4L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</si>
  <si>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</si>
  <si>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</si>
  <si>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</si>
  <si>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</si>
  <si>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</si>
  <si>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</si>
  <si>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</si>
  <si>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</si>
  <si>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</si>
  <si>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</si>
  <si>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</si>
  <si>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</si>
  <si>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</si>
  <si>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</si>
  <si>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</si>
  <si>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</si>
  <si>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</si>
  <si>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</si>
  <si>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</si>
  <si>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</si>
  <si>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</si>
  <si>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</si>
  <si>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</si>
  <si>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</si>
  <si>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</si>
  <si>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</si>
  <si>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</si>
  <si>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</si>
  <si>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</si>
  <si>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</si>
  <si>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</si>
  <si>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</si>
  <si>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</si>
  <si>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</si>
  <si>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</si>
  <si>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</si>
  <si>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</si>
  <si>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</si>
  <si>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</si>
  <si>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</si>
  <si>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</si>
  <si>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</si>
  <si>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</si>
  <si>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</si>
  <si>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</si>
  <si>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</si>
  <si>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</si>
  <si>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</si>
  <si>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</si>
  <si>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</si>
  <si>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</si>
  <si>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</si>
  <si>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</si>
  <si>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</si>
  <si>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</si>
  <si>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</si>
  <si>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</si>
  <si>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</si>
  <si>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</si>
  <si>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</si>
  <si>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</si>
  <si>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</si>
  <si>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!Agilent Technologies</t>
  </si>
  <si>
    <t>N5242A</t>
  </si>
  <si>
    <t>!Source: Standard</t>
  </si>
  <si>
    <t>BEGIN CH1_DATA</t>
  </si>
  <si>
    <t>Conv. Loss Log Mag(dB)</t>
  </si>
  <si>
    <t>LO Return Loss Log Mag(dB)</t>
  </si>
  <si>
    <t>LO-RF Isolation Log Mag(dB)</t>
  </si>
  <si>
    <t>LO-IF Isolation Log Mag(dB)</t>
  </si>
  <si>
    <t>RF-IF Isolation Log Mag(dB)</t>
  </si>
  <si>
    <t>Calculated</t>
  </si>
  <si>
    <t>A Data -----&gt;</t>
  </si>
  <si>
    <t>B Data -----&gt;</t>
  </si>
  <si>
    <t>B Data ----&gt;</t>
  </si>
  <si>
    <t>PwrMain Log Mag(dBm)</t>
  </si>
  <si>
    <t>Pwr3 Log Mag(dBm)</t>
  </si>
  <si>
    <t>A Data ----&gt;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</si>
  <si>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</si>
  <si>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</si>
  <si>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</si>
  <si>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</si>
  <si>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</si>
  <si>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</si>
  <si>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2Ix0L Log Mag(dB)</t>
  </si>
  <si>
    <t>3Ix0L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</si>
  <si>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</si>
  <si>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</si>
  <si>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</si>
  <si>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</si>
  <si>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</si>
  <si>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</si>
  <si>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</si>
  <si>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</si>
  <si>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</si>
  <si>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</si>
  <si>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</si>
  <si>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</si>
  <si>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</si>
  <si>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</si>
  <si>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</si>
  <si>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</si>
  <si>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</si>
  <si>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</si>
  <si>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</si>
  <si>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</si>
  <si>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</si>
  <si>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</si>
  <si>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</si>
  <si>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</si>
  <si>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</si>
  <si>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</si>
  <si>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</si>
  <si>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</si>
  <si>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</si>
  <si>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</si>
  <si>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</si>
  <si>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</si>
  <si>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</si>
  <si>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</si>
  <si>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</si>
  <si>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</si>
  <si>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</si>
  <si>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</si>
  <si>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</si>
  <si>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</si>
  <si>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</si>
  <si>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</si>
  <si>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</si>
  <si>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</si>
  <si>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</si>
  <si>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</si>
  <si>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</si>
  <si>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</si>
  <si>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</si>
  <si>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</si>
  <si>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</si>
  <si>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</si>
  <si>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</si>
  <si>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</si>
  <si>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</si>
  <si>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</si>
  <si>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</si>
  <si>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</si>
  <si>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</si>
  <si>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</si>
  <si>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A Configuration Downconversion</t>
  </si>
  <si>
    <t>B Configuration Downconversion</t>
  </si>
  <si>
    <t>1xIF</t>
  </si>
  <si>
    <t>2xIF</t>
  </si>
  <si>
    <t>3xIF</t>
  </si>
  <si>
    <t>4xIF</t>
  </si>
  <si>
    <t>5xIF</t>
  </si>
  <si>
    <t xml:space="preserve"> -10 dBm IF Input</t>
  </si>
  <si>
    <t>A Configuration Upconversion</t>
  </si>
  <si>
    <t>B Configuration Upconversion</t>
  </si>
  <si>
    <t>Remove 4X Traces if not applicable</t>
  </si>
  <si>
    <t>Remove 5X Traces if not applicable</t>
  </si>
  <si>
    <t>A (B) Configuration Downconversion</t>
  </si>
  <si>
    <t>A (B) Configuration Upconversion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</si>
  <si>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</si>
  <si>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</si>
  <si>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</si>
  <si>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</si>
  <si>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</si>
  <si>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</si>
  <si>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</si>
  <si>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Data is used</t>
  </si>
  <si>
    <t>two tabs</t>
  </si>
  <si>
    <t>for this tab</t>
  </si>
  <si>
    <t>and the</t>
  </si>
  <si>
    <t>following</t>
  </si>
  <si>
    <t>A.09.90.19</t>
  </si>
  <si>
    <t>!Agilent N5242A: A.09.90.19</t>
  </si>
  <si>
    <t>+20 dBm</t>
  </si>
  <si>
    <t>+18 dBm</t>
  </si>
  <si>
    <t>+16 dBm</t>
  </si>
  <si>
    <t>+14 dBm</t>
  </si>
  <si>
    <t>!Date: Wednesday</t>
  </si>
  <si>
    <t>Pin (dBm)</t>
  </si>
  <si>
    <t>+24 dBm</t>
  </si>
  <si>
    <t>+22 dBm</t>
  </si>
  <si>
    <t>A SqW Data -----&gt;</t>
  </si>
  <si>
    <t>B SqW Data -----&gt;</t>
  </si>
  <si>
    <t>A Configuration - Sine</t>
  </si>
  <si>
    <t>A Configuration - Square</t>
  </si>
  <si>
    <t>B Configuration - Square</t>
  </si>
  <si>
    <t>B Configuration - Sine</t>
  </si>
  <si>
    <t>Reference (dBm)</t>
  </si>
  <si>
    <t>LO (dBm)</t>
  </si>
  <si>
    <t>Output P1dB</t>
  </si>
  <si>
    <t>Input P1dB</t>
  </si>
  <si>
    <t>+1 dBm</t>
  </si>
  <si>
    <t>0 dBm Data</t>
  </si>
  <si>
    <t>+25 dBm</t>
  </si>
  <si>
    <t>+19 dBm</t>
  </si>
  <si>
    <t>+13 dBm</t>
  </si>
  <si>
    <t>SqW Data ---&gt;</t>
  </si>
  <si>
    <t>Configuration A - Square Wave</t>
  </si>
  <si>
    <t>Configuration A - Sine Wave</t>
  </si>
  <si>
    <t xml:space="preserve"> Configuration B - Sine Wave</t>
  </si>
  <si>
    <t>Configuration B - Square Wave</t>
  </si>
  <si>
    <t>1Rx0L Log Mag(dB)</t>
  </si>
  <si>
    <t>2Rx0L Log Mag(dB)</t>
  </si>
  <si>
    <t>3Rx0L Log Mag(dB)</t>
  </si>
  <si>
    <t>1Rx0L dBc Log Mag(dB)</t>
  </si>
  <si>
    <t>2Rx0L dBc Log Mag(dB)</t>
  </si>
  <si>
    <t>3Rx0L dBc Log Mag(dB)</t>
  </si>
  <si>
    <t>+15 dBm</t>
  </si>
  <si>
    <t>+11 dBm</t>
  </si>
  <si>
    <t>+9 dBm</t>
  </si>
  <si>
    <t>+7 dBm</t>
  </si>
  <si>
    <t>+5 dBm</t>
  </si>
  <si>
    <t>RF Return Loss Log Mag(dB)</t>
  </si>
  <si>
    <t>+11dBm</t>
  </si>
  <si>
    <t>+13dBm</t>
  </si>
  <si>
    <t>+15dBm</t>
  </si>
  <si>
    <t>+9dBm</t>
  </si>
  <si>
    <t>+7dBm</t>
  </si>
  <si>
    <t>+5dBm</t>
  </si>
  <si>
    <t xml:space="preserve"> March 01</t>
  </si>
  <si>
    <t>+17 dBm</t>
  </si>
  <si>
    <t>-5 dBm Data</t>
  </si>
  <si>
    <t>N5247A</t>
  </si>
  <si>
    <t>US50470141</t>
  </si>
  <si>
    <t>IIP3 +15 dBm LO Log Mag(dBm)</t>
  </si>
  <si>
    <t>CL  Log Mag(dB)</t>
  </si>
  <si>
    <t>-5RF1-2 0RF3-5</t>
  </si>
  <si>
    <t>N/A 5Rx1L dBc Log Mag(dB)</t>
  </si>
  <si>
    <t>-5RF1-2 0IF3-5</t>
  </si>
  <si>
    <t>!Keysight Technologies</t>
  </si>
  <si>
    <t>A.10.49.11</t>
  </si>
  <si>
    <t>IF CL-HSLO 14G-RF Log Mag(dB)</t>
  </si>
  <si>
    <t>IF RL-HSLO 14G-RF Log Mag(dB)</t>
  </si>
  <si>
    <t>IF CL-LSLO 37-RF Log Mag(dB)</t>
  </si>
  <si>
    <t>IF RL-LSLO 37-RF Log Mag(dB)</t>
  </si>
  <si>
    <t>!No Pad on IF</t>
  </si>
  <si>
    <t>OIP3 Log Mag(dBm)</t>
  </si>
  <si>
    <t>1LO-IF/RF Isolation Log Mag(dB)</t>
  </si>
  <si>
    <t>2LO-IF/RF Isolation Log Mag(dB)</t>
  </si>
  <si>
    <t>3LO-IF/RF Isolation Log Mag(dB)</t>
  </si>
  <si>
    <t>-5RF1-5</t>
  </si>
  <si>
    <t>1Rx5L dBc Log Mag(dB)</t>
  </si>
  <si>
    <t>-5RF1-3 0RF4-5</t>
  </si>
  <si>
    <t>1Ix5L dBc Log Mag(dB)</t>
  </si>
  <si>
    <t>-5RF1-3 0IF4-5</t>
  </si>
  <si>
    <t>N/A</t>
  </si>
  <si>
    <t xml:space="preserve"> October 18</t>
  </si>
  <si>
    <t>!Date: Friday</t>
  </si>
  <si>
    <t xml:space="preserve"> October 27</t>
  </si>
  <si>
    <t xml:space="preserve"> 2017 10:08:13</t>
  </si>
  <si>
    <t xml:space="preserve"> 2017 10:19:20</t>
  </si>
  <si>
    <t xml:space="preserve"> 2017 10:31:10</t>
  </si>
  <si>
    <t xml:space="preserve"> 2017 10:35:46</t>
  </si>
  <si>
    <t>!Date: Monday</t>
  </si>
  <si>
    <t xml:space="preserve"> October 30</t>
  </si>
  <si>
    <t xml:space="preserve"> 2017 15:56:06</t>
  </si>
  <si>
    <t xml:space="preserve"> 2017 15:57:34</t>
  </si>
  <si>
    <t xml:space="preserve"> 2017 16:19:25</t>
  </si>
  <si>
    <t xml:space="preserve"> 2017 16:21:43</t>
  </si>
  <si>
    <t xml:space="preserve"> 2017 10:52:04</t>
  </si>
  <si>
    <t xml:space="preserve"> 2017 10:54:06</t>
  </si>
  <si>
    <t xml:space="preserve"> 2017 16:38:47</t>
  </si>
  <si>
    <t xml:space="preserve"> 2017 16:39:47</t>
  </si>
  <si>
    <t xml:space="preserve"> 2017 16:56:52</t>
  </si>
  <si>
    <t xml:space="preserve"> 2017 16:58:43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</si>
  <si>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</si>
  <si>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</si>
  <si>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</si>
  <si>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</si>
  <si>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</si>
  <si>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</si>
  <si>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</si>
  <si>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</si>
  <si>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</si>
  <si>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</si>
  <si>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</si>
  <si>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</si>
  <si>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</si>
  <si>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</si>
  <si>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CL &amp; Data</t>
  </si>
  <si>
    <t>H</t>
  </si>
  <si>
    <t>I</t>
  </si>
  <si>
    <t>IP3</t>
  </si>
  <si>
    <t>J</t>
  </si>
  <si>
    <t>Isolations</t>
  </si>
  <si>
    <t>B</t>
  </si>
  <si>
    <t>Config B</t>
  </si>
  <si>
    <t>S</t>
  </si>
  <si>
    <t>AJ</t>
  </si>
  <si>
    <t>P</t>
  </si>
  <si>
    <t>LO to IF Isolation</t>
  </si>
  <si>
    <t>RF to IF Isolation</t>
  </si>
  <si>
    <t>IF Response</t>
  </si>
  <si>
    <t>R</t>
  </si>
  <si>
    <t>E</t>
  </si>
  <si>
    <t>O</t>
  </si>
  <si>
    <t>Conversion Loss vs. LO Power</t>
  </si>
  <si>
    <t>Input IP3 vs. LO Power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</si>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</sst>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0" fontId="3" fillId="0" borderId="0" xfId="0" applyFont="1" applyFill="1" applyAlignment="1">
      <alignment horizontal="center"/>
    </xf>
    <xf numFmtId="0" fontId="0" fillId="3" borderId="0" xfId="0" applyFill="1" applyAlignment="1"/>
    <xf numFmtId="164" fontId="0" fillId="3" borderId="0" xfId="0" applyNumberFormat="1" applyFill="1" applyAlignment="1"/>
    <xf numFmtId="0" fontId="5" fillId="0" borderId="0" xfId="0" applyFont="1" applyFill="1"/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/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3" borderId="0" xfId="0" applyNumberFormat="1" applyFill="1" applyAlignment="1"/>
    <xf numFmtId="2" fontId="0" fillId="3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5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center"/>
    </xf>
    <xf numFmtId="0" fontId="0" fillId="0" borderId="0" xfId="0" quotePrefix="1" applyAlignment="1">
      <alignment horizontal="center"/>
    </xf>
    <xf numFmtId="0" fontId="8" fillId="0" borderId="0" xfId="0" applyFo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/>
    <xf numFmtId="0" fontId="0" fillId="3" borderId="0" xfId="0" quotePrefix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3" borderId="0" xfId="0" applyFont="1" applyFill="1"/>
    <xf numFmtId="0" fontId="9" fillId="0" borderId="0" xfId="0" applyFont="1"/>
    <xf numFmtId="0" fontId="9" fillId="3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/>
    <xf numFmtId="0" fontId="10" fillId="5" borderId="0" xfId="0" applyFont="1" applyFill="1" applyAlignment="1">
      <alignment horizontal="right"/>
    </xf>
    <xf numFmtId="0" fontId="9" fillId="0" borderId="0" xfId="0" quotePrefix="1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164" fontId="9" fillId="3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3" borderId="0" xfId="0" applyFont="1" applyFill="1"/>
    <xf numFmtId="0" fontId="11" fillId="0" borderId="0" xfId="0" applyFont="1"/>
    <xf numFmtId="0" fontId="12" fillId="3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2" fontId="13" fillId="5" borderId="0" xfId="0" applyNumberFormat="1" applyFont="1" applyFill="1" applyAlignment="1">
      <alignment horizontal="right"/>
    </xf>
    <xf numFmtId="0" fontId="13" fillId="0" borderId="0" xfId="0" applyFont="1"/>
    <xf numFmtId="0" fontId="13" fillId="0" borderId="0" xfId="0" quotePrefix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5" fontId="15" fillId="0" borderId="0" xfId="0" applyNumberFormat="1" applyFont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6" fillId="2" borderId="0" xfId="0" applyNumberFormat="1" applyFont="1" applyFill="1"/>
    <xf numFmtId="0" fontId="17" fillId="2" borderId="0" xfId="0" applyNumberFormat="1" applyFont="1" applyFill="1"/>
    <xf numFmtId="0" fontId="18" fillId="2" borderId="0" xfId="0" applyNumberFormat="1" applyFont="1" applyFill="1"/>
    <xf numFmtId="0" fontId="19" fillId="2" borderId="0" xfId="0" applyNumberFormat="1" applyFont="1" applyFill="1"/>
    <xf numFmtId="0" fontId="20" fillId="2" borderId="0" xfId="0" applyNumberFormat="1" applyFont="1" applyFill="1"/>
    <xf numFmtId="0" fontId="20" fillId="2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" fontId="19" fillId="2" borderId="0" xfId="0" applyNumberFormat="1" applyFont="1" applyFill="1" applyAlignment="1">
      <alignment horizontal="center"/>
    </xf>
    <xf numFmtId="1" fontId="16" fillId="2" borderId="0" xfId="0" applyNumberFormat="1" applyFont="1" applyFill="1"/>
    <xf numFmtId="1" fontId="21" fillId="0" borderId="1" xfId="0" applyNumberFormat="1" applyFont="1" applyFill="1" applyBorder="1" applyAlignment="1">
      <alignment horizontal="center" vertical="center" wrapText="1"/>
    </xf>
    <xf numFmtId="1" fontId="22" fillId="0" borderId="2" xfId="0" applyNumberFormat="1" applyFont="1" applyFill="1" applyBorder="1" applyAlignment="1">
      <alignment horizontal="center" vertical="center" wrapText="1"/>
    </xf>
    <xf numFmtId="1" fontId="22" fillId="0" borderId="3" xfId="0" applyNumberFormat="1" applyFont="1" applyFill="1" applyBorder="1" applyAlignment="1">
      <alignment horizontal="center" vertical="center" wrapText="1"/>
    </xf>
    <xf numFmtId="1" fontId="21" fillId="2" borderId="1" xfId="0" applyNumberFormat="1" applyFont="1" applyFill="1" applyBorder="1" applyAlignment="1">
      <alignment horizontal="center" vertical="center" wrapText="1"/>
    </xf>
    <xf numFmtId="1" fontId="22" fillId="2" borderId="2" xfId="0" applyNumberFormat="1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0" borderId="4" xfId="0" applyNumberFormat="1" applyFont="1" applyFill="1" applyBorder="1" applyAlignment="1">
      <alignment horizontal="center" vertical="center" wrapText="1"/>
    </xf>
    <xf numFmtId="2" fontId="22" fillId="0" borderId="5" xfId="0" applyNumberFormat="1" applyFont="1" applyFill="1" applyBorder="1" applyAlignment="1">
      <alignment horizontal="center" vertical="center" wrapText="1"/>
    </xf>
    <xf numFmtId="1" fontId="22" fillId="0" borderId="5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" fontId="22" fillId="2" borderId="6" xfId="0" applyNumberFormat="1" applyFont="1" applyFill="1" applyBorder="1" applyAlignment="1">
      <alignment horizontal="center" vertical="center" wrapText="1"/>
    </xf>
    <xf numFmtId="1" fontId="22" fillId="0" borderId="7" xfId="0" applyNumberFormat="1" applyFont="1" applyFill="1" applyBorder="1" applyAlignment="1">
      <alignment horizontal="center" vertical="center" wrapText="1"/>
    </xf>
    <xf numFmtId="1" fontId="22" fillId="2" borderId="7" xfId="0" applyNumberFormat="1" applyFont="1" applyFill="1" applyBorder="1" applyAlignment="1">
      <alignment horizontal="center" vertical="center" wrapText="1"/>
    </xf>
    <xf numFmtId="1" fontId="22" fillId="2" borderId="8" xfId="0" applyNumberFormat="1" applyFont="1" applyFill="1" applyBorder="1" applyAlignment="1">
      <alignment horizontal="center" vertical="center" wrapText="1"/>
    </xf>
    <xf numFmtId="1" fontId="22" fillId="2" borderId="9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/>
    <xf numFmtId="0" fontId="16" fillId="0" borderId="0" xfId="0" applyNumberFormat="1" applyFont="1"/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21" fillId="0" borderId="1" xfId="0" applyNumberFormat="1" applyFont="1" applyBorder="1" applyAlignment="1">
      <alignment horizontal="center" vertical="center" wrapText="1"/>
    </xf>
    <xf numFmtId="1" fontId="22" fillId="0" borderId="2" xfId="0" applyNumberFormat="1" applyFont="1" applyBorder="1" applyAlignment="1">
      <alignment horizontal="center" vertical="center" wrapText="1"/>
    </xf>
    <xf numFmtId="1" fontId="22" fillId="0" borderId="3" xfId="0" applyNumberFormat="1" applyFont="1" applyBorder="1" applyAlignment="1">
      <alignment horizontal="center" vertical="center" wrapText="1"/>
    </xf>
    <xf numFmtId="1" fontId="22" fillId="0" borderId="4" xfId="0" applyNumberFormat="1" applyFont="1" applyBorder="1" applyAlignment="1">
      <alignment horizontal="center" vertical="center" wrapText="1"/>
    </xf>
    <xf numFmtId="1" fontId="22" fillId="0" borderId="5" xfId="0" applyNumberFormat="1" applyFont="1" applyBorder="1" applyAlignment="1">
      <alignment horizontal="center" vertical="center" wrapText="1"/>
    </xf>
    <xf numFmtId="1" fontId="22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22" fillId="0" borderId="7" xfId="0" applyNumberFormat="1" applyFont="1" applyBorder="1" applyAlignment="1">
      <alignment horizontal="center" vertical="center" wrapText="1"/>
    </xf>
    <xf numFmtId="1" fontId="22" fillId="0" borderId="8" xfId="0" applyNumberFormat="1" applyFont="1" applyBorder="1" applyAlignment="1">
      <alignment horizontal="center" vertical="center" wrapText="1"/>
    </xf>
    <xf numFmtId="1" fontId="2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9257752089319986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'CL &amp; Data'!$I$4:$I$204</c:f>
              <c:numCache>
                <c:formatCode>General</c:formatCode>
                <c:ptCount val="201"/>
                <c:pt idx="0">
                  <c:v>-25.799258999999999</c:v>
                </c:pt>
                <c:pt idx="1">
                  <c:v>-25.976713</c:v>
                </c:pt>
                <c:pt idx="2">
                  <c:v>-26.500055</c:v>
                </c:pt>
                <c:pt idx="3">
                  <c:v>-27.417282</c:v>
                </c:pt>
                <c:pt idx="4">
                  <c:v>-28.301929000000001</c:v>
                </c:pt>
                <c:pt idx="5">
                  <c:v>-28.589227999999999</c:v>
                </c:pt>
                <c:pt idx="6">
                  <c:v>-28.087723</c:v>
                </c:pt>
                <c:pt idx="7">
                  <c:v>-26.637642</c:v>
                </c:pt>
                <c:pt idx="8">
                  <c:v>-24.298338000000001</c:v>
                </c:pt>
                <c:pt idx="9">
                  <c:v>-21.588349999999998</c:v>
                </c:pt>
                <c:pt idx="10">
                  <c:v>-18.992846</c:v>
                </c:pt>
                <c:pt idx="11">
                  <c:v>-16.614782000000002</c:v>
                </c:pt>
                <c:pt idx="12">
                  <c:v>-14.543611</c:v>
                </c:pt>
                <c:pt idx="13">
                  <c:v>-12.748151999999999</c:v>
                </c:pt>
                <c:pt idx="14">
                  <c:v>-11.251904</c:v>
                </c:pt>
                <c:pt idx="15">
                  <c:v>-10.170271</c:v>
                </c:pt>
                <c:pt idx="16">
                  <c:v>-9.5048169999999992</c:v>
                </c:pt>
                <c:pt idx="17">
                  <c:v>-9.1321849999999998</c:v>
                </c:pt>
                <c:pt idx="18">
                  <c:v>-9.0124931000000004</c:v>
                </c:pt>
                <c:pt idx="19">
                  <c:v>-9.0108184999999992</c:v>
                </c:pt>
                <c:pt idx="20">
                  <c:v>-9.0235728999999996</c:v>
                </c:pt>
                <c:pt idx="21">
                  <c:v>-9.1048936999999999</c:v>
                </c:pt>
                <c:pt idx="22">
                  <c:v>-9.1660661999999995</c:v>
                </c:pt>
                <c:pt idx="23">
                  <c:v>-9.1370477999999995</c:v>
                </c:pt>
                <c:pt idx="24">
                  <c:v>-9.0149355</c:v>
                </c:pt>
                <c:pt idx="25">
                  <c:v>-8.8188133000000004</c:v>
                </c:pt>
                <c:pt idx="26">
                  <c:v>-8.4895382000000001</c:v>
                </c:pt>
                <c:pt idx="27">
                  <c:v>-8.1648598000000003</c:v>
                </c:pt>
                <c:pt idx="28">
                  <c:v>-7.8461069999999999</c:v>
                </c:pt>
                <c:pt idx="29">
                  <c:v>-7.5774721999999999</c:v>
                </c:pt>
                <c:pt idx="30">
                  <c:v>-7.3539690999999996</c:v>
                </c:pt>
                <c:pt idx="31">
                  <c:v>-7.2081894999999996</c:v>
                </c:pt>
                <c:pt idx="32">
                  <c:v>-7.0654763999999997</c:v>
                </c:pt>
                <c:pt idx="33">
                  <c:v>-6.9321313</c:v>
                </c:pt>
                <c:pt idx="34">
                  <c:v>-6.8221144999999996</c:v>
                </c:pt>
                <c:pt idx="35">
                  <c:v>-6.7406616000000001</c:v>
                </c:pt>
                <c:pt idx="36">
                  <c:v>-6.6838908000000004</c:v>
                </c:pt>
                <c:pt idx="37">
                  <c:v>-6.6556249000000003</c:v>
                </c:pt>
                <c:pt idx="38">
                  <c:v>-6.6595110999999996</c:v>
                </c:pt>
                <c:pt idx="39">
                  <c:v>-6.6906828999999997</c:v>
                </c:pt>
                <c:pt idx="40">
                  <c:v>-6.7148070000000004</c:v>
                </c:pt>
                <c:pt idx="41">
                  <c:v>-6.7299018000000004</c:v>
                </c:pt>
                <c:pt idx="42">
                  <c:v>-6.7119707999999996</c:v>
                </c:pt>
                <c:pt idx="43">
                  <c:v>-6.6982222</c:v>
                </c:pt>
                <c:pt idx="44">
                  <c:v>-6.6825146999999996</c:v>
                </c:pt>
                <c:pt idx="45">
                  <c:v>-6.6822642999999999</c:v>
                </c:pt>
                <c:pt idx="46">
                  <c:v>-6.6792550000000004</c:v>
                </c:pt>
                <c:pt idx="47">
                  <c:v>-6.6485519000000002</c:v>
                </c:pt>
                <c:pt idx="48">
                  <c:v>-6.6390165999999997</c:v>
                </c:pt>
                <c:pt idx="49">
                  <c:v>-6.6316170999999997</c:v>
                </c:pt>
                <c:pt idx="50">
                  <c:v>-6.5910282000000002</c:v>
                </c:pt>
                <c:pt idx="51">
                  <c:v>-6.5365995999999997</c:v>
                </c:pt>
                <c:pt idx="52">
                  <c:v>-6.5298233000000003</c:v>
                </c:pt>
                <c:pt idx="53">
                  <c:v>-6.5137181000000002</c:v>
                </c:pt>
                <c:pt idx="54">
                  <c:v>-6.5074734999999997</c:v>
                </c:pt>
                <c:pt idx="55">
                  <c:v>-6.4936847999999996</c:v>
                </c:pt>
                <c:pt idx="56">
                  <c:v>-6.4774612999999999</c:v>
                </c:pt>
                <c:pt idx="57">
                  <c:v>-6.4532394000000002</c:v>
                </c:pt>
                <c:pt idx="58">
                  <c:v>-6.4241972000000001</c:v>
                </c:pt>
                <c:pt idx="59">
                  <c:v>-6.3860583000000002</c:v>
                </c:pt>
                <c:pt idx="60">
                  <c:v>-6.3780793999999998</c:v>
                </c:pt>
                <c:pt idx="61">
                  <c:v>-6.3756456000000004</c:v>
                </c:pt>
                <c:pt idx="62">
                  <c:v>-6.3803891999999998</c:v>
                </c:pt>
                <c:pt idx="63">
                  <c:v>-6.3935694999999999</c:v>
                </c:pt>
                <c:pt idx="64">
                  <c:v>-6.4193648999999997</c:v>
                </c:pt>
                <c:pt idx="65">
                  <c:v>-6.4453421000000004</c:v>
                </c:pt>
                <c:pt idx="66">
                  <c:v>-6.4866257000000003</c:v>
                </c:pt>
                <c:pt idx="67">
                  <c:v>-6.5559139000000002</c:v>
                </c:pt>
                <c:pt idx="68">
                  <c:v>-6.6494217000000004</c:v>
                </c:pt>
                <c:pt idx="69">
                  <c:v>-6.7819843000000004</c:v>
                </c:pt>
                <c:pt idx="70">
                  <c:v>-6.9442987</c:v>
                </c:pt>
                <c:pt idx="71">
                  <c:v>-7.1355351999999996</c:v>
                </c:pt>
                <c:pt idx="72">
                  <c:v>-7.3009706000000003</c:v>
                </c:pt>
                <c:pt idx="73">
                  <c:v>-7.4566096999999996</c:v>
                </c:pt>
                <c:pt idx="74">
                  <c:v>-7.6167746000000003</c:v>
                </c:pt>
                <c:pt idx="75">
                  <c:v>-7.7476697000000003</c:v>
                </c:pt>
                <c:pt idx="76">
                  <c:v>-7.8260139999999998</c:v>
                </c:pt>
                <c:pt idx="77">
                  <c:v>-7.8922372000000003</c:v>
                </c:pt>
                <c:pt idx="78">
                  <c:v>-7.9522576000000003</c:v>
                </c:pt>
                <c:pt idx="79">
                  <c:v>-8.0050001000000002</c:v>
                </c:pt>
                <c:pt idx="80">
                  <c:v>-8.0659647000000003</c:v>
                </c:pt>
                <c:pt idx="81">
                  <c:v>-8.1481542999999999</c:v>
                </c:pt>
                <c:pt idx="82">
                  <c:v>-8.2931460999999995</c:v>
                </c:pt>
                <c:pt idx="83">
                  <c:v>-8.4662561000000007</c:v>
                </c:pt>
                <c:pt idx="84">
                  <c:v>-8.6219339000000002</c:v>
                </c:pt>
                <c:pt idx="85">
                  <c:v>-8.7849398000000001</c:v>
                </c:pt>
                <c:pt idx="86">
                  <c:v>-8.9597453999999992</c:v>
                </c:pt>
                <c:pt idx="87">
                  <c:v>-9.0684900000000006</c:v>
                </c:pt>
                <c:pt idx="88">
                  <c:v>-9.1008586999999999</c:v>
                </c:pt>
                <c:pt idx="89">
                  <c:v>-9.0528440000000003</c:v>
                </c:pt>
                <c:pt idx="90">
                  <c:v>-8.9499493000000001</c:v>
                </c:pt>
                <c:pt idx="91">
                  <c:v>-8.8330535999999995</c:v>
                </c:pt>
                <c:pt idx="92">
                  <c:v>-8.6927319000000001</c:v>
                </c:pt>
                <c:pt idx="93">
                  <c:v>-8.5334462999999996</c:v>
                </c:pt>
                <c:pt idx="94">
                  <c:v>-8.4075393999999992</c:v>
                </c:pt>
                <c:pt idx="95">
                  <c:v>-8.3029241999999996</c:v>
                </c:pt>
                <c:pt idx="96">
                  <c:v>-8.1843261999999992</c:v>
                </c:pt>
                <c:pt idx="97">
                  <c:v>-8.0786285000000007</c:v>
                </c:pt>
                <c:pt idx="98">
                  <c:v>-8.0054741000000007</c:v>
                </c:pt>
                <c:pt idx="99">
                  <c:v>-7.9461794000000001</c:v>
                </c:pt>
                <c:pt idx="100">
                  <c:v>-7.9168019000000003</c:v>
                </c:pt>
                <c:pt idx="101">
                  <c:v>-7.8817576999999996</c:v>
                </c:pt>
                <c:pt idx="102">
                  <c:v>-7.8775630000000003</c:v>
                </c:pt>
                <c:pt idx="103">
                  <c:v>-7.9486089</c:v>
                </c:pt>
                <c:pt idx="104">
                  <c:v>-8.0529279999999996</c:v>
                </c:pt>
                <c:pt idx="105">
                  <c:v>-8.1318064000000003</c:v>
                </c:pt>
                <c:pt idx="106">
                  <c:v>-8.2105102999999993</c:v>
                </c:pt>
                <c:pt idx="107">
                  <c:v>-8.2697696999999994</c:v>
                </c:pt>
                <c:pt idx="108">
                  <c:v>-8.2952700000000004</c:v>
                </c:pt>
                <c:pt idx="109">
                  <c:v>-8.2504311000000001</c:v>
                </c:pt>
                <c:pt idx="110">
                  <c:v>-8.1766319000000003</c:v>
                </c:pt>
                <c:pt idx="111">
                  <c:v>-8.1014938000000001</c:v>
                </c:pt>
                <c:pt idx="112">
                  <c:v>-8.0288134000000007</c:v>
                </c:pt>
                <c:pt idx="113">
                  <c:v>-7.9386706</c:v>
                </c:pt>
                <c:pt idx="114">
                  <c:v>-7.8817263000000004</c:v>
                </c:pt>
                <c:pt idx="115">
                  <c:v>-7.8488316999999999</c:v>
                </c:pt>
                <c:pt idx="116">
                  <c:v>-7.8522315000000003</c:v>
                </c:pt>
                <c:pt idx="117">
                  <c:v>-7.8727178999999996</c:v>
                </c:pt>
                <c:pt idx="118">
                  <c:v>-7.9049315</c:v>
                </c:pt>
                <c:pt idx="119">
                  <c:v>-7.9036007000000001</c:v>
                </c:pt>
                <c:pt idx="120">
                  <c:v>-7.9300927999999997</c:v>
                </c:pt>
                <c:pt idx="121">
                  <c:v>-7.9357777</c:v>
                </c:pt>
                <c:pt idx="122">
                  <c:v>-7.9415564999999999</c:v>
                </c:pt>
                <c:pt idx="123">
                  <c:v>-7.9440932000000002</c:v>
                </c:pt>
                <c:pt idx="124">
                  <c:v>-7.9924054</c:v>
                </c:pt>
                <c:pt idx="125">
                  <c:v>-8.0361595000000001</c:v>
                </c:pt>
                <c:pt idx="126">
                  <c:v>-8.0875796999999991</c:v>
                </c:pt>
                <c:pt idx="127">
                  <c:v>-8.1368083999999996</c:v>
                </c:pt>
                <c:pt idx="128">
                  <c:v>-8.1757574000000002</c:v>
                </c:pt>
                <c:pt idx="129">
                  <c:v>-8.2267016999999996</c:v>
                </c:pt>
                <c:pt idx="130">
                  <c:v>-8.2817383000000007</c:v>
                </c:pt>
                <c:pt idx="131">
                  <c:v>-8.3481006999999998</c:v>
                </c:pt>
                <c:pt idx="132">
                  <c:v>-8.4255341999999995</c:v>
                </c:pt>
                <c:pt idx="133">
                  <c:v>-8.5098429000000007</c:v>
                </c:pt>
                <c:pt idx="134">
                  <c:v>-8.6061954000000007</c:v>
                </c:pt>
                <c:pt idx="135">
                  <c:v>-8.7175379</c:v>
                </c:pt>
                <c:pt idx="136">
                  <c:v>-8.8517685000000004</c:v>
                </c:pt>
                <c:pt idx="137">
                  <c:v>-8.9763783999999998</c:v>
                </c:pt>
                <c:pt idx="138">
                  <c:v>-9.1089096000000005</c:v>
                </c:pt>
                <c:pt idx="139">
                  <c:v>-9.2324857999999992</c:v>
                </c:pt>
                <c:pt idx="140">
                  <c:v>-9.3510685000000002</c:v>
                </c:pt>
                <c:pt idx="141">
                  <c:v>-9.4397631000000004</c:v>
                </c:pt>
                <c:pt idx="142">
                  <c:v>-9.5103139999999993</c:v>
                </c:pt>
                <c:pt idx="143">
                  <c:v>-9.5578432000000006</c:v>
                </c:pt>
                <c:pt idx="144">
                  <c:v>-9.5850972999999993</c:v>
                </c:pt>
                <c:pt idx="145">
                  <c:v>-9.5907506999999992</c:v>
                </c:pt>
                <c:pt idx="146">
                  <c:v>-9.5691585999999997</c:v>
                </c:pt>
                <c:pt idx="147">
                  <c:v>-9.5660886999999999</c:v>
                </c:pt>
                <c:pt idx="148">
                  <c:v>-9.5797948999999996</c:v>
                </c:pt>
                <c:pt idx="149">
                  <c:v>-9.5984315999999996</c:v>
                </c:pt>
                <c:pt idx="150">
                  <c:v>-9.6100302000000006</c:v>
                </c:pt>
                <c:pt idx="151">
                  <c:v>-9.6342058000000002</c:v>
                </c:pt>
                <c:pt idx="152">
                  <c:v>-9.6564444999999992</c:v>
                </c:pt>
                <c:pt idx="153">
                  <c:v>-9.6606816999999996</c:v>
                </c:pt>
                <c:pt idx="154">
                  <c:v>-9.6582623000000005</c:v>
                </c:pt>
                <c:pt idx="155">
                  <c:v>-9.6666565000000002</c:v>
                </c:pt>
                <c:pt idx="156">
                  <c:v>-9.6882677000000008</c:v>
                </c:pt>
                <c:pt idx="157">
                  <c:v>-9.6927985999999997</c:v>
                </c:pt>
                <c:pt idx="158">
                  <c:v>-9.6889362000000006</c:v>
                </c:pt>
                <c:pt idx="159">
                  <c:v>-9.6848525999999993</c:v>
                </c:pt>
                <c:pt idx="160">
                  <c:v>-9.6857890999999992</c:v>
                </c:pt>
                <c:pt idx="161">
                  <c:v>-9.7038021000000008</c:v>
                </c:pt>
                <c:pt idx="162">
                  <c:v>-9.7497778000000004</c:v>
                </c:pt>
                <c:pt idx="163">
                  <c:v>-9.8196391999999992</c:v>
                </c:pt>
                <c:pt idx="164">
                  <c:v>-9.8882980000000007</c:v>
                </c:pt>
                <c:pt idx="165">
                  <c:v>-9.9391441</c:v>
                </c:pt>
                <c:pt idx="166">
                  <c:v>-9.9565286999999998</c:v>
                </c:pt>
                <c:pt idx="167">
                  <c:v>-9.9227723999999995</c:v>
                </c:pt>
                <c:pt idx="168">
                  <c:v>-9.8664950999999999</c:v>
                </c:pt>
                <c:pt idx="169">
                  <c:v>-9.7675809999999998</c:v>
                </c:pt>
                <c:pt idx="170">
                  <c:v>-9.6487798999999992</c:v>
                </c:pt>
                <c:pt idx="171">
                  <c:v>-9.5098161999999995</c:v>
                </c:pt>
                <c:pt idx="172">
                  <c:v>-9.4018688000000008</c:v>
                </c:pt>
                <c:pt idx="173">
                  <c:v>-9.2977609999999995</c:v>
                </c:pt>
                <c:pt idx="174">
                  <c:v>-9.2387571000000008</c:v>
                </c:pt>
                <c:pt idx="175">
                  <c:v>-9.2092542999999996</c:v>
                </c:pt>
                <c:pt idx="176">
                  <c:v>-9.2234868999999993</c:v>
                </c:pt>
                <c:pt idx="177">
                  <c:v>-9.2652816999999992</c:v>
                </c:pt>
                <c:pt idx="178">
                  <c:v>-9.3461713999999994</c:v>
                </c:pt>
                <c:pt idx="179">
                  <c:v>-9.4627218000000006</c:v>
                </c:pt>
                <c:pt idx="180">
                  <c:v>-9.6021633000000008</c:v>
                </c:pt>
                <c:pt idx="181">
                  <c:v>-9.7864561000000005</c:v>
                </c:pt>
                <c:pt idx="182">
                  <c:v>-10.054703</c:v>
                </c:pt>
                <c:pt idx="183">
                  <c:v>-10.45744</c:v>
                </c:pt>
                <c:pt idx="184">
                  <c:v>-11.093209999999999</c:v>
                </c:pt>
                <c:pt idx="185">
                  <c:v>-11.908848000000001</c:v>
                </c:pt>
                <c:pt idx="186">
                  <c:v>-12.764815</c:v>
                </c:pt>
                <c:pt idx="187">
                  <c:v>-13.466137</c:v>
                </c:pt>
                <c:pt idx="188">
                  <c:v>-13.914009</c:v>
                </c:pt>
                <c:pt idx="189">
                  <c:v>-13.991609</c:v>
                </c:pt>
                <c:pt idx="190">
                  <c:v>-13.769496999999999</c:v>
                </c:pt>
                <c:pt idx="191">
                  <c:v>-13.36171</c:v>
                </c:pt>
                <c:pt idx="192">
                  <c:v>-12.956141000000001</c:v>
                </c:pt>
                <c:pt idx="193">
                  <c:v>-12.600733</c:v>
                </c:pt>
                <c:pt idx="194">
                  <c:v>-12.325626</c:v>
                </c:pt>
                <c:pt idx="195">
                  <c:v>-12.136377</c:v>
                </c:pt>
                <c:pt idx="196">
                  <c:v>-12.014151</c:v>
                </c:pt>
                <c:pt idx="197">
                  <c:v>-11.943977</c:v>
                </c:pt>
                <c:pt idx="198">
                  <c:v>-11.926138</c:v>
                </c:pt>
                <c:pt idx="199">
                  <c:v>-11.926164</c:v>
                </c:pt>
                <c:pt idx="200">
                  <c:v>-11.932384000000001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6-4C0F-B6F4-04DE9F776E96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'CL &amp; Data'!$S$4:$S$204</c:f>
              <c:numCache>
                <c:formatCode>General</c:formatCode>
                <c:ptCount val="201"/>
                <c:pt idx="0">
                  <c:v>-20.634069</c:v>
                </c:pt>
                <c:pt idx="1">
                  <c:v>-20.160464999999999</c:v>
                </c:pt>
                <c:pt idx="2">
                  <c:v>-19.494413000000002</c:v>
                </c:pt>
                <c:pt idx="3">
                  <c:v>-18.675508000000001</c:v>
                </c:pt>
                <c:pt idx="4">
                  <c:v>-18.043227999999999</c:v>
                </c:pt>
                <c:pt idx="5">
                  <c:v>-17.452359999999999</c:v>
                </c:pt>
                <c:pt idx="6">
                  <c:v>-16.890612000000001</c:v>
                </c:pt>
                <c:pt idx="7">
                  <c:v>-16.451851000000001</c:v>
                </c:pt>
                <c:pt idx="8">
                  <c:v>-16.065102</c:v>
                </c:pt>
                <c:pt idx="9">
                  <c:v>-15.681694999999999</c:v>
                </c:pt>
                <c:pt idx="10">
                  <c:v>-15.323352</c:v>
                </c:pt>
                <c:pt idx="11">
                  <c:v>-14.97972</c:v>
                </c:pt>
                <c:pt idx="12">
                  <c:v>-14.727221</c:v>
                </c:pt>
                <c:pt idx="13">
                  <c:v>-14.563376999999999</c:v>
                </c:pt>
                <c:pt idx="14">
                  <c:v>-14.4466</c:v>
                </c:pt>
                <c:pt idx="15">
                  <c:v>-14.232175</c:v>
                </c:pt>
                <c:pt idx="16">
                  <c:v>-13.916790000000001</c:v>
                </c:pt>
                <c:pt idx="17">
                  <c:v>-13.513906</c:v>
                </c:pt>
                <c:pt idx="18">
                  <c:v>-13.03668</c:v>
                </c:pt>
                <c:pt idx="19">
                  <c:v>-12.544988</c:v>
                </c:pt>
                <c:pt idx="20">
                  <c:v>-12.106294999999999</c:v>
                </c:pt>
                <c:pt idx="21">
                  <c:v>-11.700787999999999</c:v>
                </c:pt>
                <c:pt idx="22">
                  <c:v>-11.273391</c:v>
                </c:pt>
                <c:pt idx="23">
                  <c:v>-10.866193000000001</c:v>
                </c:pt>
                <c:pt idx="24">
                  <c:v>-10.448561</c:v>
                </c:pt>
                <c:pt idx="25">
                  <c:v>-10.024597999999999</c:v>
                </c:pt>
                <c:pt idx="26">
                  <c:v>-9.6137695000000001</c:v>
                </c:pt>
                <c:pt idx="27">
                  <c:v>-9.2272444</c:v>
                </c:pt>
                <c:pt idx="28">
                  <c:v>-8.8586273000000002</c:v>
                </c:pt>
                <c:pt idx="29">
                  <c:v>-8.5355463</c:v>
                </c:pt>
                <c:pt idx="30">
                  <c:v>-8.2675657000000005</c:v>
                </c:pt>
                <c:pt idx="31">
                  <c:v>-8.0246037999999995</c:v>
                </c:pt>
                <c:pt idx="32">
                  <c:v>-7.8206692000000002</c:v>
                </c:pt>
                <c:pt idx="33">
                  <c:v>-7.6454329000000003</c:v>
                </c:pt>
                <c:pt idx="34">
                  <c:v>-7.4949303</c:v>
                </c:pt>
                <c:pt idx="35">
                  <c:v>-7.3696542000000003</c:v>
                </c:pt>
                <c:pt idx="36">
                  <c:v>-7.2872548000000004</c:v>
                </c:pt>
                <c:pt idx="37">
                  <c:v>-7.2243361000000004</c:v>
                </c:pt>
                <c:pt idx="38">
                  <c:v>-7.1698712999999996</c:v>
                </c:pt>
                <c:pt idx="39">
                  <c:v>-7.1245279000000004</c:v>
                </c:pt>
                <c:pt idx="40">
                  <c:v>-7.0829692</c:v>
                </c:pt>
                <c:pt idx="41">
                  <c:v>-7.0543918999999997</c:v>
                </c:pt>
                <c:pt idx="42">
                  <c:v>-7.0285029000000003</c:v>
                </c:pt>
                <c:pt idx="43">
                  <c:v>-7.0109119</c:v>
                </c:pt>
                <c:pt idx="44">
                  <c:v>-7.0025228999999998</c:v>
                </c:pt>
                <c:pt idx="45">
                  <c:v>-7.0069952000000004</c:v>
                </c:pt>
                <c:pt idx="46">
                  <c:v>-7.0140190000000002</c:v>
                </c:pt>
                <c:pt idx="47">
                  <c:v>-7.0359550000000004</c:v>
                </c:pt>
                <c:pt idx="48">
                  <c:v>-7.0696558999999999</c:v>
                </c:pt>
                <c:pt idx="49">
                  <c:v>-7.1044593000000003</c:v>
                </c:pt>
                <c:pt idx="50">
                  <c:v>-7.1449040999999998</c:v>
                </c:pt>
                <c:pt idx="51">
                  <c:v>-7.1843057000000003</c:v>
                </c:pt>
                <c:pt idx="52">
                  <c:v>-7.2208895999999996</c:v>
                </c:pt>
                <c:pt idx="53">
                  <c:v>-7.2541045999999998</c:v>
                </c:pt>
                <c:pt idx="54">
                  <c:v>-7.2834624999999997</c:v>
                </c:pt>
                <c:pt idx="55">
                  <c:v>-7.3150829999999996</c:v>
                </c:pt>
                <c:pt idx="56">
                  <c:v>-7.3510656000000001</c:v>
                </c:pt>
                <c:pt idx="57">
                  <c:v>-7.3848719999999997</c:v>
                </c:pt>
                <c:pt idx="58">
                  <c:v>-7.4228239</c:v>
                </c:pt>
                <c:pt idx="59">
                  <c:v>-7.4720278000000002</c:v>
                </c:pt>
                <c:pt idx="60">
                  <c:v>-7.5210790999999997</c:v>
                </c:pt>
                <c:pt idx="61">
                  <c:v>-7.5491942999999999</c:v>
                </c:pt>
                <c:pt idx="62">
                  <c:v>-7.5712923999999999</c:v>
                </c:pt>
                <c:pt idx="63">
                  <c:v>-7.5960932000000003</c:v>
                </c:pt>
                <c:pt idx="64">
                  <c:v>-7.6194692000000002</c:v>
                </c:pt>
                <c:pt idx="65">
                  <c:v>-7.6388097000000004</c:v>
                </c:pt>
                <c:pt idx="66">
                  <c:v>-7.6808290000000001</c:v>
                </c:pt>
                <c:pt idx="67">
                  <c:v>-7.7526697999999996</c:v>
                </c:pt>
                <c:pt idx="68">
                  <c:v>-7.8638659000000004</c:v>
                </c:pt>
                <c:pt idx="69">
                  <c:v>-8.0657873000000002</c:v>
                </c:pt>
                <c:pt idx="70">
                  <c:v>-8.2757091999999997</c:v>
                </c:pt>
                <c:pt idx="71">
                  <c:v>-8.4571027999999995</c:v>
                </c:pt>
                <c:pt idx="72">
                  <c:v>-8.6509093999999997</c:v>
                </c:pt>
                <c:pt idx="73">
                  <c:v>-8.8495673999999998</c:v>
                </c:pt>
                <c:pt idx="74">
                  <c:v>-8.9783401000000005</c:v>
                </c:pt>
                <c:pt idx="75">
                  <c:v>-9.1047840000000004</c:v>
                </c:pt>
                <c:pt idx="76">
                  <c:v>-9.2784262000000002</c:v>
                </c:pt>
                <c:pt idx="77">
                  <c:v>-9.4680643</c:v>
                </c:pt>
                <c:pt idx="78">
                  <c:v>-9.6535025000000001</c:v>
                </c:pt>
                <c:pt idx="79">
                  <c:v>-9.8169059999999995</c:v>
                </c:pt>
                <c:pt idx="80">
                  <c:v>-9.9759902999999994</c:v>
                </c:pt>
                <c:pt idx="81">
                  <c:v>-10.113265999999999</c:v>
                </c:pt>
                <c:pt idx="82">
                  <c:v>-10.203773999999999</c:v>
                </c:pt>
                <c:pt idx="83">
                  <c:v>-10.275782</c:v>
                </c:pt>
                <c:pt idx="84">
                  <c:v>-10.33812</c:v>
                </c:pt>
                <c:pt idx="85">
                  <c:v>-10.393665</c:v>
                </c:pt>
                <c:pt idx="86">
                  <c:v>-10.438186</c:v>
                </c:pt>
                <c:pt idx="87">
                  <c:v>-10.492125</c:v>
                </c:pt>
                <c:pt idx="88">
                  <c:v>-10.546234999999999</c:v>
                </c:pt>
                <c:pt idx="89">
                  <c:v>-10.60647</c:v>
                </c:pt>
                <c:pt idx="90">
                  <c:v>-10.623419999999999</c:v>
                </c:pt>
                <c:pt idx="91">
                  <c:v>-10.53618</c:v>
                </c:pt>
                <c:pt idx="92">
                  <c:v>-10.389061999999999</c:v>
                </c:pt>
                <c:pt idx="93">
                  <c:v>-10.245552</c:v>
                </c:pt>
                <c:pt idx="94">
                  <c:v>-10.102826</c:v>
                </c:pt>
                <c:pt idx="95">
                  <c:v>-9.9844817999999993</c:v>
                </c:pt>
                <c:pt idx="96">
                  <c:v>-9.9249267999999997</c:v>
                </c:pt>
                <c:pt idx="97">
                  <c:v>-9.8546133000000005</c:v>
                </c:pt>
                <c:pt idx="98">
                  <c:v>-9.6970223999999998</c:v>
                </c:pt>
                <c:pt idx="99">
                  <c:v>-9.5165814999999991</c:v>
                </c:pt>
                <c:pt idx="100">
                  <c:v>-9.3716449999999991</c:v>
                </c:pt>
                <c:pt idx="101">
                  <c:v>-9.3131465999999996</c:v>
                </c:pt>
                <c:pt idx="102">
                  <c:v>-9.3256540000000001</c:v>
                </c:pt>
                <c:pt idx="103">
                  <c:v>-9.3763599000000006</c:v>
                </c:pt>
                <c:pt idx="104">
                  <c:v>-9.4433001999999995</c:v>
                </c:pt>
                <c:pt idx="105">
                  <c:v>-9.5056849000000003</c:v>
                </c:pt>
                <c:pt idx="106">
                  <c:v>-9.5641774999999996</c:v>
                </c:pt>
                <c:pt idx="107">
                  <c:v>-9.6309614000000003</c:v>
                </c:pt>
                <c:pt idx="108">
                  <c:v>-9.6832495000000005</c:v>
                </c:pt>
                <c:pt idx="109">
                  <c:v>-9.7374782999999994</c:v>
                </c:pt>
                <c:pt idx="110">
                  <c:v>-9.7661408999999999</c:v>
                </c:pt>
                <c:pt idx="111">
                  <c:v>-9.7609510000000004</c:v>
                </c:pt>
                <c:pt idx="112">
                  <c:v>-9.7203292999999995</c:v>
                </c:pt>
                <c:pt idx="113">
                  <c:v>-9.7025652000000004</c:v>
                </c:pt>
                <c:pt idx="114">
                  <c:v>-9.6932744999999993</c:v>
                </c:pt>
                <c:pt idx="115">
                  <c:v>-9.7165307999999992</c:v>
                </c:pt>
                <c:pt idx="116">
                  <c:v>-9.7290677999999993</c:v>
                </c:pt>
                <c:pt idx="117">
                  <c:v>-9.7430123999999996</c:v>
                </c:pt>
                <c:pt idx="118">
                  <c:v>-9.7442846000000003</c:v>
                </c:pt>
                <c:pt idx="119">
                  <c:v>-9.7658491000000005</c:v>
                </c:pt>
                <c:pt idx="120">
                  <c:v>-9.7661505000000002</c:v>
                </c:pt>
                <c:pt idx="121">
                  <c:v>-9.7819661999999994</c:v>
                </c:pt>
                <c:pt idx="122">
                  <c:v>-9.8143501000000004</c:v>
                </c:pt>
                <c:pt idx="123">
                  <c:v>-9.8517752000000005</c:v>
                </c:pt>
                <c:pt idx="124">
                  <c:v>-9.8551693</c:v>
                </c:pt>
                <c:pt idx="125">
                  <c:v>-9.8696432000000005</c:v>
                </c:pt>
                <c:pt idx="126">
                  <c:v>-9.8694696000000004</c:v>
                </c:pt>
                <c:pt idx="127">
                  <c:v>-9.8437519000000009</c:v>
                </c:pt>
                <c:pt idx="128">
                  <c:v>-9.8340444999999992</c:v>
                </c:pt>
                <c:pt idx="129">
                  <c:v>-9.8167810000000006</c:v>
                </c:pt>
                <c:pt idx="130">
                  <c:v>-9.7842359999999999</c:v>
                </c:pt>
                <c:pt idx="131">
                  <c:v>-9.7460108000000005</c:v>
                </c:pt>
                <c:pt idx="132">
                  <c:v>-9.7064103999999993</c:v>
                </c:pt>
                <c:pt idx="133">
                  <c:v>-9.6593131999999997</c:v>
                </c:pt>
                <c:pt idx="134">
                  <c:v>-9.6234541</c:v>
                </c:pt>
                <c:pt idx="135">
                  <c:v>-9.5724076999999994</c:v>
                </c:pt>
                <c:pt idx="136">
                  <c:v>-9.5129737999999993</c:v>
                </c:pt>
                <c:pt idx="137">
                  <c:v>-9.4665937000000007</c:v>
                </c:pt>
                <c:pt idx="138">
                  <c:v>-9.4179706999999997</c:v>
                </c:pt>
                <c:pt idx="139">
                  <c:v>-9.3686085000000006</c:v>
                </c:pt>
                <c:pt idx="140">
                  <c:v>-9.3342265999999992</c:v>
                </c:pt>
                <c:pt idx="141">
                  <c:v>-9.3255253000000007</c:v>
                </c:pt>
                <c:pt idx="142">
                  <c:v>-9.3241873000000002</c:v>
                </c:pt>
                <c:pt idx="143">
                  <c:v>-9.3275433000000003</c:v>
                </c:pt>
                <c:pt idx="144">
                  <c:v>-9.3321074999999993</c:v>
                </c:pt>
                <c:pt idx="145">
                  <c:v>-9.3409785999999997</c:v>
                </c:pt>
                <c:pt idx="146">
                  <c:v>-9.3524094000000009</c:v>
                </c:pt>
                <c:pt idx="147">
                  <c:v>-9.3673058000000005</c:v>
                </c:pt>
                <c:pt idx="148">
                  <c:v>-9.376379</c:v>
                </c:pt>
                <c:pt idx="149">
                  <c:v>-9.4019736999999992</c:v>
                </c:pt>
                <c:pt idx="150">
                  <c:v>-9.4365825999999995</c:v>
                </c:pt>
                <c:pt idx="151">
                  <c:v>-9.4828100000000006</c:v>
                </c:pt>
                <c:pt idx="152">
                  <c:v>-9.5173321000000008</c:v>
                </c:pt>
                <c:pt idx="153">
                  <c:v>-9.5831966000000008</c:v>
                </c:pt>
                <c:pt idx="154">
                  <c:v>-9.6396761000000009</c:v>
                </c:pt>
                <c:pt idx="155">
                  <c:v>-9.7210970000000003</c:v>
                </c:pt>
                <c:pt idx="156">
                  <c:v>-9.7992524999999997</c:v>
                </c:pt>
                <c:pt idx="157">
                  <c:v>-9.8775472999999998</c:v>
                </c:pt>
                <c:pt idx="158">
                  <c:v>-9.9342822999999996</c:v>
                </c:pt>
                <c:pt idx="159">
                  <c:v>-10.003308000000001</c:v>
                </c:pt>
                <c:pt idx="160">
                  <c:v>-10.055137999999999</c:v>
                </c:pt>
                <c:pt idx="161">
                  <c:v>-10.081903000000001</c:v>
                </c:pt>
                <c:pt idx="162">
                  <c:v>-10.125201000000001</c:v>
                </c:pt>
                <c:pt idx="163">
                  <c:v>-10.167433000000001</c:v>
                </c:pt>
                <c:pt idx="164">
                  <c:v>-10.199764999999999</c:v>
                </c:pt>
                <c:pt idx="165">
                  <c:v>-10.214548000000001</c:v>
                </c:pt>
                <c:pt idx="166">
                  <c:v>-10.239070999999999</c:v>
                </c:pt>
                <c:pt idx="167">
                  <c:v>-10.242865</c:v>
                </c:pt>
                <c:pt idx="168">
                  <c:v>-10.244997</c:v>
                </c:pt>
                <c:pt idx="169">
                  <c:v>-10.231865000000001</c:v>
                </c:pt>
                <c:pt idx="170">
                  <c:v>-10.226957000000001</c:v>
                </c:pt>
                <c:pt idx="171">
                  <c:v>-10.240883999999999</c:v>
                </c:pt>
                <c:pt idx="172">
                  <c:v>-10.260799</c:v>
                </c:pt>
                <c:pt idx="173">
                  <c:v>-10.301543000000001</c:v>
                </c:pt>
                <c:pt idx="174">
                  <c:v>-10.352764000000001</c:v>
                </c:pt>
                <c:pt idx="175">
                  <c:v>-10.422815999999999</c:v>
                </c:pt>
                <c:pt idx="176">
                  <c:v>-10.503748</c:v>
                </c:pt>
                <c:pt idx="177">
                  <c:v>-10.609756000000001</c:v>
                </c:pt>
                <c:pt idx="178">
                  <c:v>-10.734125000000001</c:v>
                </c:pt>
                <c:pt idx="179">
                  <c:v>-10.934013999999999</c:v>
                </c:pt>
                <c:pt idx="180">
                  <c:v>-11.125087000000001</c:v>
                </c:pt>
                <c:pt idx="181">
                  <c:v>-11.293479</c:v>
                </c:pt>
                <c:pt idx="182">
                  <c:v>-11.479766</c:v>
                </c:pt>
                <c:pt idx="183">
                  <c:v>-11.67667</c:v>
                </c:pt>
                <c:pt idx="184">
                  <c:v>-11.850355</c:v>
                </c:pt>
                <c:pt idx="185">
                  <c:v>-12.026814999999999</c:v>
                </c:pt>
                <c:pt idx="186">
                  <c:v>-12.178253</c:v>
                </c:pt>
                <c:pt idx="187">
                  <c:v>-12.287435</c:v>
                </c:pt>
                <c:pt idx="188">
                  <c:v>-12.334187</c:v>
                </c:pt>
                <c:pt idx="189">
                  <c:v>-12.332689</c:v>
                </c:pt>
                <c:pt idx="190">
                  <c:v>-12.317658</c:v>
                </c:pt>
                <c:pt idx="191">
                  <c:v>-12.339206000000001</c:v>
                </c:pt>
                <c:pt idx="192">
                  <c:v>-12.370671</c:v>
                </c:pt>
                <c:pt idx="193">
                  <c:v>-12.425076000000001</c:v>
                </c:pt>
                <c:pt idx="194">
                  <c:v>-12.463047</c:v>
                </c:pt>
                <c:pt idx="195">
                  <c:v>-12.507315</c:v>
                </c:pt>
                <c:pt idx="196">
                  <c:v>-12.527685</c:v>
                </c:pt>
                <c:pt idx="197">
                  <c:v>-12.559229999999999</c:v>
                </c:pt>
                <c:pt idx="198">
                  <c:v>-12.592544</c:v>
                </c:pt>
                <c:pt idx="199">
                  <c:v>-12.633965</c:v>
                </c:pt>
                <c:pt idx="200">
                  <c:v>-12.664655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46-4C0F-B6F4-04DE9F77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44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2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41200008103394087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-15.230392</c:v>
                </c:pt>
                <c:pt idx="1">
                  <c:v>-16.423625999999999</c:v>
                </c:pt>
                <c:pt idx="2">
                  <c:v>-17.809553000000001</c:v>
                </c:pt>
                <c:pt idx="3">
                  <c:v>-17.466850000000001</c:v>
                </c:pt>
                <c:pt idx="4">
                  <c:v>-14.249218000000001</c:v>
                </c:pt>
                <c:pt idx="5">
                  <c:v>-9.2935075999999999</c:v>
                </c:pt>
                <c:pt idx="6">
                  <c:v>-4.8020576999999998</c:v>
                </c:pt>
                <c:pt idx="7">
                  <c:v>-0.77773159999999997</c:v>
                </c:pt>
                <c:pt idx="8">
                  <c:v>1.9965618999999999</c:v>
                </c:pt>
                <c:pt idx="9">
                  <c:v>4.1231666000000002</c:v>
                </c:pt>
                <c:pt idx="10">
                  <c:v>4.5951066000000003</c:v>
                </c:pt>
                <c:pt idx="11">
                  <c:v>5.1099401000000002</c:v>
                </c:pt>
                <c:pt idx="12">
                  <c:v>6.1400646999999999</c:v>
                </c:pt>
                <c:pt idx="13">
                  <c:v>8.0127020000000009</c:v>
                </c:pt>
                <c:pt idx="14">
                  <c:v>9.2495812999999991</c:v>
                </c:pt>
                <c:pt idx="15">
                  <c:v>9.5032063000000004</c:v>
                </c:pt>
                <c:pt idx="16">
                  <c:v>8.8155584000000005</c:v>
                </c:pt>
                <c:pt idx="17">
                  <c:v>9.4872598999999997</c:v>
                </c:pt>
                <c:pt idx="18">
                  <c:v>10.134213000000001</c:v>
                </c:pt>
                <c:pt idx="19">
                  <c:v>11.456745</c:v>
                </c:pt>
                <c:pt idx="20">
                  <c:v>11.833439</c:v>
                </c:pt>
                <c:pt idx="21">
                  <c:v>12.795807999999999</c:v>
                </c:pt>
                <c:pt idx="22">
                  <c:v>13.515248</c:v>
                </c:pt>
                <c:pt idx="23">
                  <c:v>13.421837</c:v>
                </c:pt>
                <c:pt idx="24">
                  <c:v>12.631491</c:v>
                </c:pt>
                <c:pt idx="25">
                  <c:v>11.409670999999999</c:v>
                </c:pt>
                <c:pt idx="26">
                  <c:v>11.387506</c:v>
                </c:pt>
                <c:pt idx="27">
                  <c:v>11.545303000000001</c:v>
                </c:pt>
                <c:pt idx="28">
                  <c:v>14.328011</c:v>
                </c:pt>
                <c:pt idx="29">
                  <c:v>17.292034000000001</c:v>
                </c:pt>
                <c:pt idx="30">
                  <c:v>18.893339000000001</c:v>
                </c:pt>
                <c:pt idx="31">
                  <c:v>18.623266000000001</c:v>
                </c:pt>
                <c:pt idx="32">
                  <c:v>17.255344000000001</c:v>
                </c:pt>
                <c:pt idx="33">
                  <c:v>17.548974999999999</c:v>
                </c:pt>
                <c:pt idx="34">
                  <c:v>16.455646999999999</c:v>
                </c:pt>
                <c:pt idx="35">
                  <c:v>15.873535</c:v>
                </c:pt>
                <c:pt idx="36">
                  <c:v>16.126228000000001</c:v>
                </c:pt>
                <c:pt idx="37">
                  <c:v>18.085346000000001</c:v>
                </c:pt>
                <c:pt idx="38">
                  <c:v>19.673774999999999</c:v>
                </c:pt>
                <c:pt idx="39">
                  <c:v>20.184052000000001</c:v>
                </c:pt>
                <c:pt idx="40">
                  <c:v>20.580321999999999</c:v>
                </c:pt>
                <c:pt idx="41">
                  <c:v>20.237079999999999</c:v>
                </c:pt>
                <c:pt idx="42">
                  <c:v>19.616382999999999</c:v>
                </c:pt>
                <c:pt idx="43">
                  <c:v>18.845682</c:v>
                </c:pt>
                <c:pt idx="44">
                  <c:v>18.979991999999999</c:v>
                </c:pt>
                <c:pt idx="45">
                  <c:v>19.681336999999999</c:v>
                </c:pt>
                <c:pt idx="46">
                  <c:v>18.619457000000001</c:v>
                </c:pt>
                <c:pt idx="47">
                  <c:v>17.202832999999998</c:v>
                </c:pt>
                <c:pt idx="48">
                  <c:v>15.384994000000001</c:v>
                </c:pt>
                <c:pt idx="49">
                  <c:v>14.692321</c:v>
                </c:pt>
                <c:pt idx="50">
                  <c:v>15.278566</c:v>
                </c:pt>
                <c:pt idx="51">
                  <c:v>14.313101</c:v>
                </c:pt>
                <c:pt idx="52">
                  <c:v>15.767476</c:v>
                </c:pt>
                <c:pt idx="53">
                  <c:v>14.465023</c:v>
                </c:pt>
                <c:pt idx="54">
                  <c:v>16.956841000000001</c:v>
                </c:pt>
                <c:pt idx="55">
                  <c:v>15.577385</c:v>
                </c:pt>
                <c:pt idx="56">
                  <c:v>17.011686000000001</c:v>
                </c:pt>
                <c:pt idx="57">
                  <c:v>15.768758999999999</c:v>
                </c:pt>
                <c:pt idx="58">
                  <c:v>16.494581</c:v>
                </c:pt>
                <c:pt idx="59">
                  <c:v>15.905727000000001</c:v>
                </c:pt>
                <c:pt idx="60">
                  <c:v>15.685478</c:v>
                </c:pt>
                <c:pt idx="61">
                  <c:v>15.551489999999999</c:v>
                </c:pt>
                <c:pt idx="62">
                  <c:v>15.267924000000001</c:v>
                </c:pt>
                <c:pt idx="63">
                  <c:v>15.431689</c:v>
                </c:pt>
                <c:pt idx="64">
                  <c:v>15.597215</c:v>
                </c:pt>
                <c:pt idx="65">
                  <c:v>16.410698</c:v>
                </c:pt>
                <c:pt idx="66">
                  <c:v>16.925737000000002</c:v>
                </c:pt>
                <c:pt idx="67">
                  <c:v>16.472881000000001</c:v>
                </c:pt>
                <c:pt idx="68">
                  <c:v>16.653925000000001</c:v>
                </c:pt>
                <c:pt idx="69">
                  <c:v>16.927116000000002</c:v>
                </c:pt>
                <c:pt idx="70">
                  <c:v>17.940807</c:v>
                </c:pt>
                <c:pt idx="71">
                  <c:v>18.138263999999999</c:v>
                </c:pt>
                <c:pt idx="72">
                  <c:v>17.570910000000001</c:v>
                </c:pt>
                <c:pt idx="73">
                  <c:v>16.614505999999999</c:v>
                </c:pt>
                <c:pt idx="74">
                  <c:v>17.579059999999998</c:v>
                </c:pt>
                <c:pt idx="75">
                  <c:v>18.729431000000002</c:v>
                </c:pt>
                <c:pt idx="76">
                  <c:v>18.873232000000002</c:v>
                </c:pt>
                <c:pt idx="77">
                  <c:v>18.231674000000002</c:v>
                </c:pt>
                <c:pt idx="78">
                  <c:v>17.144285</c:v>
                </c:pt>
                <c:pt idx="79">
                  <c:v>15.901374000000001</c:v>
                </c:pt>
                <c:pt idx="80">
                  <c:v>13.496677</c:v>
                </c:pt>
                <c:pt idx="81">
                  <c:v>12.003959</c:v>
                </c:pt>
                <c:pt idx="82">
                  <c:v>11.689332</c:v>
                </c:pt>
                <c:pt idx="83">
                  <c:v>13.162863</c:v>
                </c:pt>
                <c:pt idx="84">
                  <c:v>12.660812999999999</c:v>
                </c:pt>
                <c:pt idx="85">
                  <c:v>12.314266999999999</c:v>
                </c:pt>
                <c:pt idx="86">
                  <c:v>11.005141999999999</c:v>
                </c:pt>
                <c:pt idx="87">
                  <c:v>11.090856</c:v>
                </c:pt>
                <c:pt idx="88">
                  <c:v>10.964207999999999</c:v>
                </c:pt>
                <c:pt idx="89">
                  <c:v>9.3824711000000001</c:v>
                </c:pt>
                <c:pt idx="90">
                  <c:v>7.4531239999999999</c:v>
                </c:pt>
                <c:pt idx="91">
                  <c:v>5.6056208999999999</c:v>
                </c:pt>
                <c:pt idx="92">
                  <c:v>4.9579911000000001</c:v>
                </c:pt>
                <c:pt idx="93">
                  <c:v>4.9810933999999998</c:v>
                </c:pt>
                <c:pt idx="94">
                  <c:v>5.7801771000000004</c:v>
                </c:pt>
                <c:pt idx="95">
                  <c:v>6.3840684999999997</c:v>
                </c:pt>
                <c:pt idx="96">
                  <c:v>6.8400601999999999</c:v>
                </c:pt>
                <c:pt idx="97">
                  <c:v>6.6383796000000004</c:v>
                </c:pt>
                <c:pt idx="98">
                  <c:v>6.2325144000000003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B-4121-88AC-F8CF36374EB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'IP3'!$AK$5:$AK$103</c:f>
              <c:numCache>
                <c:formatCode>General</c:formatCode>
                <c:ptCount val="99"/>
                <c:pt idx="0">
                  <c:v>3.8242248999999999</c:v>
                </c:pt>
                <c:pt idx="1">
                  <c:v>8.0086937000000002</c:v>
                </c:pt>
                <c:pt idx="2">
                  <c:v>14.359349</c:v>
                </c:pt>
                <c:pt idx="3">
                  <c:v>15.130948</c:v>
                </c:pt>
                <c:pt idx="4">
                  <c:v>17.924475000000001</c:v>
                </c:pt>
                <c:pt idx="5">
                  <c:v>18.869875</c:v>
                </c:pt>
                <c:pt idx="6">
                  <c:v>19.653669000000001</c:v>
                </c:pt>
                <c:pt idx="7">
                  <c:v>16.163599000000001</c:v>
                </c:pt>
                <c:pt idx="8">
                  <c:v>12.624406</c:v>
                </c:pt>
                <c:pt idx="9">
                  <c:v>10.917984000000001</c:v>
                </c:pt>
                <c:pt idx="10">
                  <c:v>11.060783000000001</c:v>
                </c:pt>
                <c:pt idx="11">
                  <c:v>11.110085</c:v>
                </c:pt>
                <c:pt idx="12">
                  <c:v>10.760502000000001</c:v>
                </c:pt>
                <c:pt idx="13">
                  <c:v>10.790744999999999</c:v>
                </c:pt>
                <c:pt idx="14">
                  <c:v>10.505651</c:v>
                </c:pt>
                <c:pt idx="15">
                  <c:v>10.410515999999999</c:v>
                </c:pt>
                <c:pt idx="16">
                  <c:v>10.492131000000001</c:v>
                </c:pt>
                <c:pt idx="17">
                  <c:v>10.654076</c:v>
                </c:pt>
                <c:pt idx="18">
                  <c:v>11.115534999999999</c:v>
                </c:pt>
                <c:pt idx="19">
                  <c:v>11.39162</c:v>
                </c:pt>
                <c:pt idx="20">
                  <c:v>11.548368</c:v>
                </c:pt>
                <c:pt idx="21">
                  <c:v>12.878905</c:v>
                </c:pt>
                <c:pt idx="22">
                  <c:v>14.697058</c:v>
                </c:pt>
                <c:pt idx="23">
                  <c:v>17.912533</c:v>
                </c:pt>
                <c:pt idx="24">
                  <c:v>20.855459</c:v>
                </c:pt>
                <c:pt idx="25">
                  <c:v>22.698917000000002</c:v>
                </c:pt>
                <c:pt idx="26">
                  <c:v>21.692710999999999</c:v>
                </c:pt>
                <c:pt idx="27">
                  <c:v>20.539187999999999</c:v>
                </c:pt>
                <c:pt idx="28">
                  <c:v>20.11392</c:v>
                </c:pt>
                <c:pt idx="29">
                  <c:v>21.103549999999998</c:v>
                </c:pt>
                <c:pt idx="30">
                  <c:v>20.206112000000001</c:v>
                </c:pt>
                <c:pt idx="31">
                  <c:v>18.486609000000001</c:v>
                </c:pt>
                <c:pt idx="32">
                  <c:v>17.837240000000001</c:v>
                </c:pt>
                <c:pt idx="33">
                  <c:v>17.368521000000001</c:v>
                </c:pt>
                <c:pt idx="34">
                  <c:v>16.345859999999998</c:v>
                </c:pt>
                <c:pt idx="35">
                  <c:v>13.828113999999999</c:v>
                </c:pt>
                <c:pt idx="36">
                  <c:v>11.618353000000001</c:v>
                </c:pt>
                <c:pt idx="37">
                  <c:v>11.59853</c:v>
                </c:pt>
                <c:pt idx="38">
                  <c:v>11.944405</c:v>
                </c:pt>
                <c:pt idx="39">
                  <c:v>13.405151</c:v>
                </c:pt>
                <c:pt idx="40">
                  <c:v>13.635691</c:v>
                </c:pt>
                <c:pt idx="41">
                  <c:v>14.254235</c:v>
                </c:pt>
                <c:pt idx="42">
                  <c:v>13.802642000000001</c:v>
                </c:pt>
                <c:pt idx="43">
                  <c:v>12.589475999999999</c:v>
                </c:pt>
                <c:pt idx="44">
                  <c:v>11.622717</c:v>
                </c:pt>
                <c:pt idx="45">
                  <c:v>11.128786</c:v>
                </c:pt>
                <c:pt idx="46">
                  <c:v>11.13449</c:v>
                </c:pt>
                <c:pt idx="47">
                  <c:v>10.737439</c:v>
                </c:pt>
                <c:pt idx="48">
                  <c:v>11.557558999999999</c:v>
                </c:pt>
                <c:pt idx="49">
                  <c:v>13.098978000000001</c:v>
                </c:pt>
                <c:pt idx="50">
                  <c:v>15.942244000000001</c:v>
                </c:pt>
                <c:pt idx="51">
                  <c:v>15.526016</c:v>
                </c:pt>
                <c:pt idx="52">
                  <c:v>16.066514999999999</c:v>
                </c:pt>
                <c:pt idx="53">
                  <c:v>13.508115999999999</c:v>
                </c:pt>
                <c:pt idx="54">
                  <c:v>14.495761</c:v>
                </c:pt>
                <c:pt idx="55">
                  <c:v>13.021143</c:v>
                </c:pt>
                <c:pt idx="56">
                  <c:v>14.426634999999999</c:v>
                </c:pt>
                <c:pt idx="57">
                  <c:v>13.889004999999999</c:v>
                </c:pt>
                <c:pt idx="58">
                  <c:v>15.529088</c:v>
                </c:pt>
                <c:pt idx="59">
                  <c:v>15.094312</c:v>
                </c:pt>
                <c:pt idx="60">
                  <c:v>15.096073000000001</c:v>
                </c:pt>
                <c:pt idx="61">
                  <c:v>14.538643</c:v>
                </c:pt>
                <c:pt idx="62">
                  <c:v>15.025867</c:v>
                </c:pt>
                <c:pt idx="63">
                  <c:v>16.449207000000001</c:v>
                </c:pt>
                <c:pt idx="64">
                  <c:v>17.331478000000001</c:v>
                </c:pt>
                <c:pt idx="65">
                  <c:v>18.066298</c:v>
                </c:pt>
                <c:pt idx="66">
                  <c:v>17.356615000000001</c:v>
                </c:pt>
                <c:pt idx="67">
                  <c:v>17.118096999999999</c:v>
                </c:pt>
                <c:pt idx="68">
                  <c:v>16.952255000000001</c:v>
                </c:pt>
                <c:pt idx="69">
                  <c:v>16.901564</c:v>
                </c:pt>
                <c:pt idx="70">
                  <c:v>16.716763</c:v>
                </c:pt>
                <c:pt idx="71">
                  <c:v>16.819118</c:v>
                </c:pt>
                <c:pt idx="72">
                  <c:v>16.216211000000001</c:v>
                </c:pt>
                <c:pt idx="73">
                  <c:v>15.845399</c:v>
                </c:pt>
                <c:pt idx="74">
                  <c:v>17.958220000000001</c:v>
                </c:pt>
                <c:pt idx="75">
                  <c:v>18.72653</c:v>
                </c:pt>
                <c:pt idx="76">
                  <c:v>18.797969999999999</c:v>
                </c:pt>
                <c:pt idx="77">
                  <c:v>16.556329999999999</c:v>
                </c:pt>
                <c:pt idx="78">
                  <c:v>16.347967000000001</c:v>
                </c:pt>
                <c:pt idx="79">
                  <c:v>17.837050999999999</c:v>
                </c:pt>
                <c:pt idx="80">
                  <c:v>18.461953999999999</c:v>
                </c:pt>
                <c:pt idx="81">
                  <c:v>18.064229999999998</c:v>
                </c:pt>
                <c:pt idx="82">
                  <c:v>16.504470999999999</c:v>
                </c:pt>
                <c:pt idx="83">
                  <c:v>15.717263000000001</c:v>
                </c:pt>
                <c:pt idx="84">
                  <c:v>13.884043999999999</c:v>
                </c:pt>
                <c:pt idx="85">
                  <c:v>11.692475999999999</c:v>
                </c:pt>
                <c:pt idx="86">
                  <c:v>9.8229121999999993</c:v>
                </c:pt>
                <c:pt idx="87">
                  <c:v>9.6692944000000001</c:v>
                </c:pt>
                <c:pt idx="88">
                  <c:v>9.3631934999999995</c:v>
                </c:pt>
                <c:pt idx="89">
                  <c:v>8.2806683000000003</c:v>
                </c:pt>
                <c:pt idx="90">
                  <c:v>7.7950869000000003</c:v>
                </c:pt>
                <c:pt idx="91">
                  <c:v>6.7464304000000004</c:v>
                </c:pt>
                <c:pt idx="92">
                  <c:v>6.4998646000000004</c:v>
                </c:pt>
                <c:pt idx="93">
                  <c:v>6.1029086000000001</c:v>
                </c:pt>
                <c:pt idx="94">
                  <c:v>6.5785260000000001</c:v>
                </c:pt>
                <c:pt idx="95">
                  <c:v>6.4582872</c:v>
                </c:pt>
                <c:pt idx="96">
                  <c:v>6.3945335999999999</c:v>
                </c:pt>
                <c:pt idx="97">
                  <c:v>6.0086798999999997</c:v>
                </c:pt>
                <c:pt idx="98">
                  <c:v>5.6371798999999996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B-4121-88AC-F8CF3637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0752"/>
        <c:axId val="114492928"/>
      </c:scatterChart>
      <c:valAx>
        <c:axId val="114490752"/>
        <c:scaling>
          <c:orientation val="minMax"/>
          <c:max val="44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92928"/>
        <c:crosses val="autoZero"/>
        <c:crossBetween val="midCat"/>
        <c:majorUnit val="2"/>
      </c:valAx>
      <c:valAx>
        <c:axId val="114492928"/>
        <c:scaling>
          <c:orientation val="minMax"/>
          <c:max val="3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9075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618280908512466"/>
          <c:y val="0.64239246135899675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11</c:v>
                </c:pt>
                <c:pt idx="1">
                  <c:v>11.295918367346999</c:v>
                </c:pt>
                <c:pt idx="2">
                  <c:v>11.591836734694001</c:v>
                </c:pt>
                <c:pt idx="3">
                  <c:v>11.887755102041</c:v>
                </c:pt>
                <c:pt idx="4">
                  <c:v>12.183673469388001</c:v>
                </c:pt>
                <c:pt idx="5">
                  <c:v>12.479591836735</c:v>
                </c:pt>
                <c:pt idx="6">
                  <c:v>12.775510204082</c:v>
                </c:pt>
                <c:pt idx="7">
                  <c:v>13.071428571429001</c:v>
                </c:pt>
                <c:pt idx="8">
                  <c:v>13.367346938775999</c:v>
                </c:pt>
                <c:pt idx="9">
                  <c:v>13.663265306122</c:v>
                </c:pt>
                <c:pt idx="10">
                  <c:v>13.959183673468999</c:v>
                </c:pt>
                <c:pt idx="11">
                  <c:v>14.255102040816</c:v>
                </c:pt>
                <c:pt idx="12">
                  <c:v>14.551020408163</c:v>
                </c:pt>
                <c:pt idx="13">
                  <c:v>14.846938775510001</c:v>
                </c:pt>
                <c:pt idx="14">
                  <c:v>15.142857142857</c:v>
                </c:pt>
                <c:pt idx="15">
                  <c:v>15.438775510204</c:v>
                </c:pt>
                <c:pt idx="16">
                  <c:v>15.734693877551001</c:v>
                </c:pt>
                <c:pt idx="17">
                  <c:v>16.030612244898002</c:v>
                </c:pt>
                <c:pt idx="18">
                  <c:v>16.326530612245001</c:v>
                </c:pt>
                <c:pt idx="19">
                  <c:v>16.622448979592001</c:v>
                </c:pt>
                <c:pt idx="20">
                  <c:v>16.918367346939</c:v>
                </c:pt>
                <c:pt idx="21">
                  <c:v>17.214285714286</c:v>
                </c:pt>
                <c:pt idx="22">
                  <c:v>17.510204081632999</c:v>
                </c:pt>
                <c:pt idx="23">
                  <c:v>17.806122448979998</c:v>
                </c:pt>
                <c:pt idx="24">
                  <c:v>18.102040816327001</c:v>
                </c:pt>
                <c:pt idx="25">
                  <c:v>18.397959183672999</c:v>
                </c:pt>
                <c:pt idx="26">
                  <c:v>18.693877551020002</c:v>
                </c:pt>
                <c:pt idx="27">
                  <c:v>18.989795918367001</c:v>
                </c:pt>
                <c:pt idx="28">
                  <c:v>19.285714285714</c:v>
                </c:pt>
                <c:pt idx="29">
                  <c:v>19.581632653061</c:v>
                </c:pt>
                <c:pt idx="30">
                  <c:v>19.877551020407999</c:v>
                </c:pt>
                <c:pt idx="31">
                  <c:v>20.173469387755002</c:v>
                </c:pt>
                <c:pt idx="32">
                  <c:v>20.469387755102002</c:v>
                </c:pt>
                <c:pt idx="33">
                  <c:v>20.765306122449001</c:v>
                </c:pt>
                <c:pt idx="34">
                  <c:v>21.061224489796</c:v>
                </c:pt>
                <c:pt idx="35">
                  <c:v>21.357142857143003</c:v>
                </c:pt>
                <c:pt idx="36">
                  <c:v>21.653061224490003</c:v>
                </c:pt>
                <c:pt idx="37">
                  <c:v>21.948979591837002</c:v>
                </c:pt>
                <c:pt idx="38">
                  <c:v>22.244897959183998</c:v>
                </c:pt>
                <c:pt idx="39">
                  <c:v>22.540816326530997</c:v>
                </c:pt>
                <c:pt idx="40">
                  <c:v>22.836734693877997</c:v>
                </c:pt>
                <c:pt idx="41">
                  <c:v>23.132653061223998</c:v>
                </c:pt>
                <c:pt idx="42">
                  <c:v>23.428571428571001</c:v>
                </c:pt>
                <c:pt idx="43">
                  <c:v>23.724489795918</c:v>
                </c:pt>
                <c:pt idx="44">
                  <c:v>24.020408163265</c:v>
                </c:pt>
                <c:pt idx="45">
                  <c:v>24.316326530611999</c:v>
                </c:pt>
                <c:pt idx="46">
                  <c:v>24.612244897958998</c:v>
                </c:pt>
                <c:pt idx="47">
                  <c:v>24.908163265306001</c:v>
                </c:pt>
                <c:pt idx="48">
                  <c:v>25.204081632653001</c:v>
                </c:pt>
                <c:pt idx="49">
                  <c:v>25.5</c:v>
                </c:pt>
                <c:pt idx="50">
                  <c:v>25.795918367346999</c:v>
                </c:pt>
                <c:pt idx="51">
                  <c:v>26.091836734693999</c:v>
                </c:pt>
                <c:pt idx="52">
                  <c:v>26.387755102041002</c:v>
                </c:pt>
                <c:pt idx="53">
                  <c:v>26.683673469388001</c:v>
                </c:pt>
                <c:pt idx="54">
                  <c:v>26.979591836735</c:v>
                </c:pt>
                <c:pt idx="55">
                  <c:v>27.275510204082</c:v>
                </c:pt>
                <c:pt idx="56">
                  <c:v>27.571428571428999</c:v>
                </c:pt>
                <c:pt idx="57">
                  <c:v>27.867346938776002</c:v>
                </c:pt>
                <c:pt idx="58">
                  <c:v>28.163265306122003</c:v>
                </c:pt>
                <c:pt idx="59">
                  <c:v>28.459183673469003</c:v>
                </c:pt>
                <c:pt idx="60">
                  <c:v>28.755102040816002</c:v>
                </c:pt>
                <c:pt idx="61">
                  <c:v>29.051020408162998</c:v>
                </c:pt>
                <c:pt idx="62">
                  <c:v>29.346938775509997</c:v>
                </c:pt>
                <c:pt idx="63">
                  <c:v>29.642857142856997</c:v>
                </c:pt>
                <c:pt idx="64">
                  <c:v>29.938775510204</c:v>
                </c:pt>
                <c:pt idx="65">
                  <c:v>30.234693877550999</c:v>
                </c:pt>
                <c:pt idx="66">
                  <c:v>30.530612244897998</c:v>
                </c:pt>
                <c:pt idx="67">
                  <c:v>30.826530612244998</c:v>
                </c:pt>
                <c:pt idx="68">
                  <c:v>31.122448979592001</c:v>
                </c:pt>
                <c:pt idx="69">
                  <c:v>31.418367346939</c:v>
                </c:pt>
                <c:pt idx="70">
                  <c:v>31.714285714286</c:v>
                </c:pt>
                <c:pt idx="71">
                  <c:v>32.010204081632999</c:v>
                </c:pt>
                <c:pt idx="72">
                  <c:v>32.306122448979998</c:v>
                </c:pt>
                <c:pt idx="73">
                  <c:v>32.602040816326998</c:v>
                </c:pt>
                <c:pt idx="74">
                  <c:v>32.897959183673002</c:v>
                </c:pt>
                <c:pt idx="75">
                  <c:v>33.193877551020002</c:v>
                </c:pt>
                <c:pt idx="76">
                  <c:v>33.489795918367001</c:v>
                </c:pt>
                <c:pt idx="77">
                  <c:v>33.785714285714</c:v>
                </c:pt>
                <c:pt idx="78">
                  <c:v>34.081632653061</c:v>
                </c:pt>
                <c:pt idx="79">
                  <c:v>34.377551020407999</c:v>
                </c:pt>
                <c:pt idx="80">
                  <c:v>34.673469387754999</c:v>
                </c:pt>
                <c:pt idx="81">
                  <c:v>34.969387755101998</c:v>
                </c:pt>
                <c:pt idx="82">
                  <c:v>35.265306122448997</c:v>
                </c:pt>
                <c:pt idx="83">
                  <c:v>35.561224489795997</c:v>
                </c:pt>
                <c:pt idx="84">
                  <c:v>35.857142857142996</c:v>
                </c:pt>
                <c:pt idx="85">
                  <c:v>36.153061224489996</c:v>
                </c:pt>
                <c:pt idx="86">
                  <c:v>36.448979591836995</c:v>
                </c:pt>
                <c:pt idx="87">
                  <c:v>36.744897959184001</c:v>
                </c:pt>
                <c:pt idx="88">
                  <c:v>37.040816326531001</c:v>
                </c:pt>
                <c:pt idx="89">
                  <c:v>37.336734693878</c:v>
                </c:pt>
                <c:pt idx="90">
                  <c:v>37.632653061223998</c:v>
                </c:pt>
                <c:pt idx="91">
                  <c:v>37.928571428570997</c:v>
                </c:pt>
                <c:pt idx="92">
                  <c:v>38.224489795917997</c:v>
                </c:pt>
                <c:pt idx="93">
                  <c:v>38.520408163264996</c:v>
                </c:pt>
                <c:pt idx="94">
                  <c:v>38.816326530612002</c:v>
                </c:pt>
                <c:pt idx="95">
                  <c:v>39.112244897959002</c:v>
                </c:pt>
                <c:pt idx="96">
                  <c:v>39.408163265306001</c:v>
                </c:pt>
                <c:pt idx="97">
                  <c:v>39.704081632653001</c:v>
                </c:pt>
                <c:pt idx="98">
                  <c:v>40</c:v>
                </c:pt>
              </c:numCache>
            </c:numRef>
          </c:xVal>
          <c:yVal>
            <c:numRef>
              <c:f>'2Ix1L'!$G$5:$G$103</c:f>
              <c:numCache>
                <c:formatCode>General</c:formatCode>
                <c:ptCount val="99"/>
                <c:pt idx="0">
                  <c:v>-55.791694999999997</c:v>
                </c:pt>
                <c:pt idx="1">
                  <c:v>-58.879452000000001</c:v>
                </c:pt>
                <c:pt idx="2">
                  <c:v>-61.272387999999999</c:v>
                </c:pt>
                <c:pt idx="3">
                  <c:v>-60.928493000000003</c:v>
                </c:pt>
                <c:pt idx="4">
                  <c:v>-59.268805999999998</c:v>
                </c:pt>
                <c:pt idx="5">
                  <c:v>-57.473655999999998</c:v>
                </c:pt>
                <c:pt idx="6">
                  <c:v>-57.557304000000002</c:v>
                </c:pt>
                <c:pt idx="7">
                  <c:v>-63.368023000000001</c:v>
                </c:pt>
                <c:pt idx="8">
                  <c:v>-68.937519000000009</c:v>
                </c:pt>
                <c:pt idx="9">
                  <c:v>-73.699883</c:v>
                </c:pt>
                <c:pt idx="10">
                  <c:v>-72.118290000000002</c:v>
                </c:pt>
                <c:pt idx="11">
                  <c:v>-74.920463999999996</c:v>
                </c:pt>
                <c:pt idx="12">
                  <c:v>-71.182818999999995</c:v>
                </c:pt>
                <c:pt idx="13">
                  <c:v>-69.866221999999993</c:v>
                </c:pt>
                <c:pt idx="14">
                  <c:v>-66.49291199999999</c:v>
                </c:pt>
                <c:pt idx="15">
                  <c:v>-65.623137999999997</c:v>
                </c:pt>
                <c:pt idx="16">
                  <c:v>-64.355166999999994</c:v>
                </c:pt>
                <c:pt idx="17">
                  <c:v>-61.161879999999996</c:v>
                </c:pt>
                <c:pt idx="18">
                  <c:v>-59.375706000000001</c:v>
                </c:pt>
                <c:pt idx="19">
                  <c:v>-61.797046999999999</c:v>
                </c:pt>
                <c:pt idx="20">
                  <c:v>-62.385486999999998</c:v>
                </c:pt>
                <c:pt idx="21">
                  <c:v>-62.591411999999998</c:v>
                </c:pt>
                <c:pt idx="22">
                  <c:v>-58.488781000000003</c:v>
                </c:pt>
                <c:pt idx="23">
                  <c:v>-56.908355999999998</c:v>
                </c:pt>
                <c:pt idx="24">
                  <c:v>-56.467849999999999</c:v>
                </c:pt>
                <c:pt idx="25">
                  <c:v>-55.381217999999997</c:v>
                </c:pt>
                <c:pt idx="26">
                  <c:v>-54.036876999999997</c:v>
                </c:pt>
                <c:pt idx="27">
                  <c:v>-54.570847000000001</c:v>
                </c:pt>
                <c:pt idx="28">
                  <c:v>-56.71331</c:v>
                </c:pt>
                <c:pt idx="29">
                  <c:v>-60.301867999999999</c:v>
                </c:pt>
                <c:pt idx="30">
                  <c:v>-64.267215999999991</c:v>
                </c:pt>
                <c:pt idx="31">
                  <c:v>-67.229320999999999</c:v>
                </c:pt>
                <c:pt idx="32">
                  <c:v>-67.983269000000007</c:v>
                </c:pt>
                <c:pt idx="33">
                  <c:v>-65.418621000000002</c:v>
                </c:pt>
                <c:pt idx="34">
                  <c:v>-62.040976999999998</c:v>
                </c:pt>
                <c:pt idx="35">
                  <c:v>-59.714244999999998</c:v>
                </c:pt>
                <c:pt idx="36">
                  <c:v>-60.123474000000002</c:v>
                </c:pt>
                <c:pt idx="37">
                  <c:v>-63.600845</c:v>
                </c:pt>
                <c:pt idx="38">
                  <c:v>-70.67647199999999</c:v>
                </c:pt>
                <c:pt idx="39">
                  <c:v>-73.331260999999998</c:v>
                </c:pt>
                <c:pt idx="40">
                  <c:v>-72.859177000000003</c:v>
                </c:pt>
                <c:pt idx="41">
                  <c:v>-68.290820999999994</c:v>
                </c:pt>
                <c:pt idx="42">
                  <c:v>-65.943138000000005</c:v>
                </c:pt>
                <c:pt idx="43">
                  <c:v>-64.56043600000001</c:v>
                </c:pt>
                <c:pt idx="44">
                  <c:v>-63.588042999999999</c:v>
                </c:pt>
                <c:pt idx="45">
                  <c:v>-64.422626000000008</c:v>
                </c:pt>
                <c:pt idx="46">
                  <c:v>-66.164146000000002</c:v>
                </c:pt>
                <c:pt idx="47">
                  <c:v>-67.566535999999999</c:v>
                </c:pt>
                <c:pt idx="48">
                  <c:v>-68.246426</c:v>
                </c:pt>
                <c:pt idx="49">
                  <c:v>-68.342678000000006</c:v>
                </c:pt>
                <c:pt idx="50">
                  <c:v>-68.878146999999998</c:v>
                </c:pt>
                <c:pt idx="51">
                  <c:v>-68.905006</c:v>
                </c:pt>
                <c:pt idx="52">
                  <c:v>-68.429412999999997</c:v>
                </c:pt>
                <c:pt idx="53">
                  <c:v>-67.165436</c:v>
                </c:pt>
                <c:pt idx="54">
                  <c:v>-67.380898000000002</c:v>
                </c:pt>
                <c:pt idx="55">
                  <c:v>-68.691063</c:v>
                </c:pt>
                <c:pt idx="56">
                  <c:v>-69.079830000000001</c:v>
                </c:pt>
                <c:pt idx="57">
                  <c:v>-67.336829999999992</c:v>
                </c:pt>
                <c:pt idx="58">
                  <c:v>-65.122208000000001</c:v>
                </c:pt>
                <c:pt idx="59">
                  <c:v>-65.495628000000011</c:v>
                </c:pt>
                <c:pt idx="60">
                  <c:v>-65.83155099999999</c:v>
                </c:pt>
                <c:pt idx="61">
                  <c:v>-65.633774000000003</c:v>
                </c:pt>
                <c:pt idx="62">
                  <c:v>-64.253601000000003</c:v>
                </c:pt>
                <c:pt idx="63">
                  <c:v>-64.29000099999999</c:v>
                </c:pt>
                <c:pt idx="64">
                  <c:v>-65.182288999999997</c:v>
                </c:pt>
                <c:pt idx="65">
                  <c:v>-66.151676000000009</c:v>
                </c:pt>
                <c:pt idx="66">
                  <c:v>-66.741589000000005</c:v>
                </c:pt>
                <c:pt idx="67">
                  <c:v>-66.861583999999993</c:v>
                </c:pt>
                <c:pt idx="68">
                  <c:v>-68.901531000000006</c:v>
                </c:pt>
                <c:pt idx="69">
                  <c:v>-72.278525999999999</c:v>
                </c:pt>
                <c:pt idx="70">
                  <c:v>-74.491386000000006</c:v>
                </c:pt>
                <c:pt idx="71">
                  <c:v>-74.861144999999993</c:v>
                </c:pt>
                <c:pt idx="72">
                  <c:v>-73.254356000000001</c:v>
                </c:pt>
                <c:pt idx="73">
                  <c:v>-71.925044999999997</c:v>
                </c:pt>
                <c:pt idx="74">
                  <c:v>-68.978104000000002</c:v>
                </c:pt>
                <c:pt idx="75">
                  <c:v>-66.920586</c:v>
                </c:pt>
                <c:pt idx="76">
                  <c:v>-67.045601000000005</c:v>
                </c:pt>
                <c:pt idx="77">
                  <c:v>-69.504017000000005</c:v>
                </c:pt>
                <c:pt idx="78">
                  <c:v>-70.046706999999998</c:v>
                </c:pt>
                <c:pt idx="79">
                  <c:v>-68.849422000000004</c:v>
                </c:pt>
                <c:pt idx="80">
                  <c:v>-67.486842999999993</c:v>
                </c:pt>
                <c:pt idx="81">
                  <c:v>-67.584877000000006</c:v>
                </c:pt>
                <c:pt idx="82">
                  <c:v>-67.236640999999992</c:v>
                </c:pt>
                <c:pt idx="83">
                  <c:v>-66.392864000000003</c:v>
                </c:pt>
                <c:pt idx="84">
                  <c:v>-64.749797999999998</c:v>
                </c:pt>
                <c:pt idx="85">
                  <c:v>-63.827461</c:v>
                </c:pt>
                <c:pt idx="86">
                  <c:v>-63.635204000000002</c:v>
                </c:pt>
                <c:pt idx="87">
                  <c:v>-65.087638999999996</c:v>
                </c:pt>
                <c:pt idx="88">
                  <c:v>-65.853301999999999</c:v>
                </c:pt>
                <c:pt idx="89">
                  <c:v>-64.715687000000003</c:v>
                </c:pt>
                <c:pt idx="90">
                  <c:v>-62.767707999999999</c:v>
                </c:pt>
                <c:pt idx="91">
                  <c:v>-61.670375999999997</c:v>
                </c:pt>
                <c:pt idx="92">
                  <c:v>-61.680298000000001</c:v>
                </c:pt>
                <c:pt idx="93">
                  <c:v>-61.888534999999997</c:v>
                </c:pt>
                <c:pt idx="94">
                  <c:v>-62.228763999999998</c:v>
                </c:pt>
                <c:pt idx="95">
                  <c:v>-64.149306999999993</c:v>
                </c:pt>
                <c:pt idx="96">
                  <c:v>-66.698150999999996</c:v>
                </c:pt>
                <c:pt idx="97">
                  <c:v>-67.419848999999999</c:v>
                </c:pt>
                <c:pt idx="98">
                  <c:v>-66.659369999999996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E-40E0-97BB-1D9A2668ECDE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11</c:v>
                </c:pt>
                <c:pt idx="1">
                  <c:v>11.295918367346999</c:v>
                </c:pt>
                <c:pt idx="2">
                  <c:v>11.591836734694001</c:v>
                </c:pt>
                <c:pt idx="3">
                  <c:v>11.887755102041</c:v>
                </c:pt>
                <c:pt idx="4">
                  <c:v>12.183673469388001</c:v>
                </c:pt>
                <c:pt idx="5">
                  <c:v>12.479591836735</c:v>
                </c:pt>
                <c:pt idx="6">
                  <c:v>12.775510204082</c:v>
                </c:pt>
                <c:pt idx="7">
                  <c:v>13.071428571429001</c:v>
                </c:pt>
                <c:pt idx="8">
                  <c:v>13.367346938775999</c:v>
                </c:pt>
                <c:pt idx="9">
                  <c:v>13.663265306122</c:v>
                </c:pt>
                <c:pt idx="10">
                  <c:v>13.959183673468999</c:v>
                </c:pt>
                <c:pt idx="11">
                  <c:v>14.255102040816</c:v>
                </c:pt>
                <c:pt idx="12">
                  <c:v>14.551020408163</c:v>
                </c:pt>
                <c:pt idx="13">
                  <c:v>14.846938775510001</c:v>
                </c:pt>
                <c:pt idx="14">
                  <c:v>15.142857142857</c:v>
                </c:pt>
                <c:pt idx="15">
                  <c:v>15.438775510204</c:v>
                </c:pt>
                <c:pt idx="16">
                  <c:v>15.734693877551001</c:v>
                </c:pt>
                <c:pt idx="17">
                  <c:v>16.030612244898002</c:v>
                </c:pt>
                <c:pt idx="18">
                  <c:v>16.326530612245001</c:v>
                </c:pt>
                <c:pt idx="19">
                  <c:v>16.622448979592001</c:v>
                </c:pt>
                <c:pt idx="20">
                  <c:v>16.918367346939</c:v>
                </c:pt>
                <c:pt idx="21">
                  <c:v>17.214285714286</c:v>
                </c:pt>
                <c:pt idx="22">
                  <c:v>17.510204081632999</c:v>
                </c:pt>
                <c:pt idx="23">
                  <c:v>17.806122448979998</c:v>
                </c:pt>
                <c:pt idx="24">
                  <c:v>18.102040816327001</c:v>
                </c:pt>
                <c:pt idx="25">
                  <c:v>18.397959183672999</c:v>
                </c:pt>
                <c:pt idx="26">
                  <c:v>18.693877551020002</c:v>
                </c:pt>
                <c:pt idx="27">
                  <c:v>18.989795918367001</c:v>
                </c:pt>
                <c:pt idx="28">
                  <c:v>19.285714285714</c:v>
                </c:pt>
                <c:pt idx="29">
                  <c:v>19.581632653061</c:v>
                </c:pt>
                <c:pt idx="30">
                  <c:v>19.877551020407999</c:v>
                </c:pt>
                <c:pt idx="31">
                  <c:v>20.173469387755002</c:v>
                </c:pt>
                <c:pt idx="32">
                  <c:v>20.469387755102002</c:v>
                </c:pt>
                <c:pt idx="33">
                  <c:v>20.765306122449001</c:v>
                </c:pt>
                <c:pt idx="34">
                  <c:v>21.061224489796</c:v>
                </c:pt>
                <c:pt idx="35">
                  <c:v>21.357142857143003</c:v>
                </c:pt>
                <c:pt idx="36">
                  <c:v>21.653061224490003</c:v>
                </c:pt>
                <c:pt idx="37">
                  <c:v>21.948979591837002</c:v>
                </c:pt>
                <c:pt idx="38">
                  <c:v>22.244897959183998</c:v>
                </c:pt>
                <c:pt idx="39">
                  <c:v>22.540816326530997</c:v>
                </c:pt>
                <c:pt idx="40">
                  <c:v>22.836734693877997</c:v>
                </c:pt>
                <c:pt idx="41">
                  <c:v>23.132653061223998</c:v>
                </c:pt>
                <c:pt idx="42">
                  <c:v>23.428571428571001</c:v>
                </c:pt>
                <c:pt idx="43">
                  <c:v>23.724489795918</c:v>
                </c:pt>
                <c:pt idx="44">
                  <c:v>24.020408163265</c:v>
                </c:pt>
                <c:pt idx="45">
                  <c:v>24.316326530611999</c:v>
                </c:pt>
                <c:pt idx="46">
                  <c:v>24.612244897958998</c:v>
                </c:pt>
                <c:pt idx="47">
                  <c:v>24.908163265306001</c:v>
                </c:pt>
                <c:pt idx="48">
                  <c:v>25.204081632653001</c:v>
                </c:pt>
                <c:pt idx="49">
                  <c:v>25.5</c:v>
                </c:pt>
                <c:pt idx="50">
                  <c:v>25.795918367346999</c:v>
                </c:pt>
                <c:pt idx="51">
                  <c:v>26.091836734693999</c:v>
                </c:pt>
                <c:pt idx="52">
                  <c:v>26.387755102041002</c:v>
                </c:pt>
                <c:pt idx="53">
                  <c:v>26.683673469388001</c:v>
                </c:pt>
                <c:pt idx="54">
                  <c:v>26.979591836735</c:v>
                </c:pt>
                <c:pt idx="55">
                  <c:v>27.275510204082</c:v>
                </c:pt>
                <c:pt idx="56">
                  <c:v>27.571428571428999</c:v>
                </c:pt>
                <c:pt idx="57">
                  <c:v>27.867346938776002</c:v>
                </c:pt>
                <c:pt idx="58">
                  <c:v>28.163265306122003</c:v>
                </c:pt>
                <c:pt idx="59">
                  <c:v>28.459183673469003</c:v>
                </c:pt>
                <c:pt idx="60">
                  <c:v>28.755102040816002</c:v>
                </c:pt>
                <c:pt idx="61">
                  <c:v>29.051020408162998</c:v>
                </c:pt>
                <c:pt idx="62">
                  <c:v>29.346938775509997</c:v>
                </c:pt>
                <c:pt idx="63">
                  <c:v>29.642857142856997</c:v>
                </c:pt>
                <c:pt idx="64">
                  <c:v>29.938775510204</c:v>
                </c:pt>
                <c:pt idx="65">
                  <c:v>30.234693877550999</c:v>
                </c:pt>
                <c:pt idx="66">
                  <c:v>30.530612244897998</c:v>
                </c:pt>
                <c:pt idx="67">
                  <c:v>30.826530612244998</c:v>
                </c:pt>
                <c:pt idx="68">
                  <c:v>31.122448979592001</c:v>
                </c:pt>
                <c:pt idx="69">
                  <c:v>31.418367346939</c:v>
                </c:pt>
                <c:pt idx="70">
                  <c:v>31.714285714286</c:v>
                </c:pt>
                <c:pt idx="71">
                  <c:v>32.010204081632999</c:v>
                </c:pt>
                <c:pt idx="72">
                  <c:v>32.306122448979998</c:v>
                </c:pt>
                <c:pt idx="73">
                  <c:v>32.602040816326998</c:v>
                </c:pt>
                <c:pt idx="74">
                  <c:v>32.897959183673002</c:v>
                </c:pt>
                <c:pt idx="75">
                  <c:v>33.193877551020002</c:v>
                </c:pt>
                <c:pt idx="76">
                  <c:v>33.489795918367001</c:v>
                </c:pt>
                <c:pt idx="77">
                  <c:v>33.785714285714</c:v>
                </c:pt>
                <c:pt idx="78">
                  <c:v>34.081632653061</c:v>
                </c:pt>
                <c:pt idx="79">
                  <c:v>34.377551020407999</c:v>
                </c:pt>
                <c:pt idx="80">
                  <c:v>34.673469387754999</c:v>
                </c:pt>
                <c:pt idx="81">
                  <c:v>34.969387755101998</c:v>
                </c:pt>
                <c:pt idx="82">
                  <c:v>35.265306122448997</c:v>
                </c:pt>
                <c:pt idx="83">
                  <c:v>35.561224489795997</c:v>
                </c:pt>
                <c:pt idx="84">
                  <c:v>35.857142857142996</c:v>
                </c:pt>
                <c:pt idx="85">
                  <c:v>36.153061224489996</c:v>
                </c:pt>
                <c:pt idx="86">
                  <c:v>36.448979591836995</c:v>
                </c:pt>
                <c:pt idx="87">
                  <c:v>36.744897959184001</c:v>
                </c:pt>
                <c:pt idx="88">
                  <c:v>37.040816326531001</c:v>
                </c:pt>
                <c:pt idx="89">
                  <c:v>37.336734693878</c:v>
                </c:pt>
                <c:pt idx="90">
                  <c:v>37.632653061223998</c:v>
                </c:pt>
                <c:pt idx="91">
                  <c:v>37.928571428570997</c:v>
                </c:pt>
                <c:pt idx="92">
                  <c:v>38.224489795917997</c:v>
                </c:pt>
                <c:pt idx="93">
                  <c:v>38.520408163264996</c:v>
                </c:pt>
                <c:pt idx="94">
                  <c:v>38.816326530612002</c:v>
                </c:pt>
                <c:pt idx="95">
                  <c:v>39.112244897959002</c:v>
                </c:pt>
                <c:pt idx="96">
                  <c:v>39.408163265306001</c:v>
                </c:pt>
                <c:pt idx="97">
                  <c:v>39.704081632653001</c:v>
                </c:pt>
                <c:pt idx="98">
                  <c:v>40</c:v>
                </c:pt>
              </c:numCache>
            </c:numRef>
          </c:xVal>
          <c:yVal>
            <c:numRef>
              <c:f>'2Ix1L'!$O$5:$O$103</c:f>
              <c:numCache>
                <c:formatCode>General</c:formatCode>
                <c:ptCount val="99"/>
                <c:pt idx="0">
                  <c:v>-53.705554999999997</c:v>
                </c:pt>
                <c:pt idx="1">
                  <c:v>-53.472034000000001</c:v>
                </c:pt>
                <c:pt idx="2">
                  <c:v>-54.353518999999999</c:v>
                </c:pt>
                <c:pt idx="3">
                  <c:v>-55.752457</c:v>
                </c:pt>
                <c:pt idx="4">
                  <c:v>-58.652034999999998</c:v>
                </c:pt>
                <c:pt idx="5">
                  <c:v>-59.211604999999999</c:v>
                </c:pt>
                <c:pt idx="6">
                  <c:v>-60.565666</c:v>
                </c:pt>
                <c:pt idx="7">
                  <c:v>-61.116824999999999</c:v>
                </c:pt>
                <c:pt idx="8">
                  <c:v>-63.701118000000001</c:v>
                </c:pt>
                <c:pt idx="9">
                  <c:v>-63.230274000000001</c:v>
                </c:pt>
                <c:pt idx="10">
                  <c:v>-60.922801999999997</c:v>
                </c:pt>
                <c:pt idx="11">
                  <c:v>-57.436839999999997</c:v>
                </c:pt>
                <c:pt idx="12">
                  <c:v>-54.707245</c:v>
                </c:pt>
                <c:pt idx="13">
                  <c:v>-54.249409</c:v>
                </c:pt>
                <c:pt idx="14">
                  <c:v>-57.461258000000001</c:v>
                </c:pt>
                <c:pt idx="15">
                  <c:v>-64.475898999999998</c:v>
                </c:pt>
                <c:pt idx="16">
                  <c:v>-73.623481999999996</c:v>
                </c:pt>
                <c:pt idx="17">
                  <c:v>-78.320510999999996</c:v>
                </c:pt>
                <c:pt idx="18">
                  <c:v>-80.307486999999995</c:v>
                </c:pt>
                <c:pt idx="19">
                  <c:v>-77.983299000000002</c:v>
                </c:pt>
                <c:pt idx="20">
                  <c:v>-79.098892000000006</c:v>
                </c:pt>
                <c:pt idx="21">
                  <c:v>-76.916077000000001</c:v>
                </c:pt>
                <c:pt idx="22">
                  <c:v>-73.185012999999998</c:v>
                </c:pt>
                <c:pt idx="23">
                  <c:v>-66.966544999999996</c:v>
                </c:pt>
                <c:pt idx="24">
                  <c:v>-66.317226000000005</c:v>
                </c:pt>
                <c:pt idx="25">
                  <c:v>-68.538398999999998</c:v>
                </c:pt>
                <c:pt idx="26">
                  <c:v>-70.833384999999993</c:v>
                </c:pt>
                <c:pt idx="27">
                  <c:v>-73.003128000000004</c:v>
                </c:pt>
                <c:pt idx="28">
                  <c:v>-80.657760999999994</c:v>
                </c:pt>
                <c:pt idx="29">
                  <c:v>-81.286629000000005</c:v>
                </c:pt>
                <c:pt idx="30">
                  <c:v>-79.937149000000005</c:v>
                </c:pt>
                <c:pt idx="31">
                  <c:v>-72.402537999999993</c:v>
                </c:pt>
                <c:pt idx="32">
                  <c:v>-72.37980300000001</c:v>
                </c:pt>
                <c:pt idx="33">
                  <c:v>-78.045837000000006</c:v>
                </c:pt>
                <c:pt idx="34">
                  <c:v>-76.885482999999994</c:v>
                </c:pt>
                <c:pt idx="35">
                  <c:v>-76.867598999999998</c:v>
                </c:pt>
                <c:pt idx="36">
                  <c:v>-69.187111000000002</c:v>
                </c:pt>
                <c:pt idx="37">
                  <c:v>-67.264651999999998</c:v>
                </c:pt>
                <c:pt idx="38">
                  <c:v>-64.54156900000001</c:v>
                </c:pt>
                <c:pt idx="39">
                  <c:v>-64.661732000000001</c:v>
                </c:pt>
                <c:pt idx="40">
                  <c:v>-64.723422999999997</c:v>
                </c:pt>
                <c:pt idx="41">
                  <c:v>-62.167392999999997</c:v>
                </c:pt>
                <c:pt idx="42">
                  <c:v>-59.656798999999999</c:v>
                </c:pt>
                <c:pt idx="43">
                  <c:v>-58.828285000000001</c:v>
                </c:pt>
                <c:pt idx="44">
                  <c:v>-61.506424000000003</c:v>
                </c:pt>
                <c:pt idx="45">
                  <c:v>-62.608584999999998</c:v>
                </c:pt>
                <c:pt idx="46">
                  <c:v>-63.266579</c:v>
                </c:pt>
                <c:pt idx="47">
                  <c:v>-63.970450999999997</c:v>
                </c:pt>
                <c:pt idx="48">
                  <c:v>-64.620139999999992</c:v>
                </c:pt>
                <c:pt idx="49">
                  <c:v>-65.981750000000005</c:v>
                </c:pt>
                <c:pt idx="50">
                  <c:v>-66.914435999999995</c:v>
                </c:pt>
                <c:pt idx="51">
                  <c:v>-74.254158000000004</c:v>
                </c:pt>
                <c:pt idx="52">
                  <c:v>-75.619529999999997</c:v>
                </c:pt>
                <c:pt idx="53">
                  <c:v>-78.203879999999998</c:v>
                </c:pt>
                <c:pt idx="54">
                  <c:v>-73.871997999999991</c:v>
                </c:pt>
                <c:pt idx="55">
                  <c:v>-77.138199</c:v>
                </c:pt>
                <c:pt idx="56">
                  <c:v>-75.378676999999996</c:v>
                </c:pt>
                <c:pt idx="57">
                  <c:v>-73.156776000000008</c:v>
                </c:pt>
                <c:pt idx="58">
                  <c:v>-68.011359999999996</c:v>
                </c:pt>
                <c:pt idx="59">
                  <c:v>-66.559218999999999</c:v>
                </c:pt>
                <c:pt idx="60">
                  <c:v>-67.234515999999999</c:v>
                </c:pt>
                <c:pt idx="61">
                  <c:v>-66.972969000000006</c:v>
                </c:pt>
                <c:pt idx="62">
                  <c:v>-64.951233000000002</c:v>
                </c:pt>
                <c:pt idx="63">
                  <c:v>-62.393363999999998</c:v>
                </c:pt>
                <c:pt idx="64">
                  <c:v>-61.956435999999997</c:v>
                </c:pt>
                <c:pt idx="65">
                  <c:v>-66.195084000000008</c:v>
                </c:pt>
                <c:pt idx="66">
                  <c:v>-69.033859000000007</c:v>
                </c:pt>
                <c:pt idx="67">
                  <c:v>-71.131470000000007</c:v>
                </c:pt>
                <c:pt idx="68">
                  <c:v>-68.85463</c:v>
                </c:pt>
                <c:pt idx="69">
                  <c:v>-68.124179999999996</c:v>
                </c:pt>
                <c:pt idx="70">
                  <c:v>-67.238070999999991</c:v>
                </c:pt>
                <c:pt idx="71">
                  <c:v>-67.034202999999991</c:v>
                </c:pt>
                <c:pt idx="72">
                  <c:v>-67.072452999999996</c:v>
                </c:pt>
                <c:pt idx="73">
                  <c:v>-70.127212999999998</c:v>
                </c:pt>
                <c:pt idx="74">
                  <c:v>-72.085239000000001</c:v>
                </c:pt>
                <c:pt idx="75">
                  <c:v>-74.618538000000001</c:v>
                </c:pt>
                <c:pt idx="76">
                  <c:v>-73.136798999999996</c:v>
                </c:pt>
                <c:pt idx="77">
                  <c:v>-72.803547000000009</c:v>
                </c:pt>
                <c:pt idx="78">
                  <c:v>-71.992999999999995</c:v>
                </c:pt>
                <c:pt idx="79">
                  <c:v>-72.417693999999997</c:v>
                </c:pt>
                <c:pt idx="80">
                  <c:v>-72.735100000000003</c:v>
                </c:pt>
                <c:pt idx="81">
                  <c:v>-72.335994999999997</c:v>
                </c:pt>
                <c:pt idx="82">
                  <c:v>-73.042304999999999</c:v>
                </c:pt>
                <c:pt idx="83">
                  <c:v>-73.634438000000003</c:v>
                </c:pt>
                <c:pt idx="84">
                  <c:v>-74.236580000000004</c:v>
                </c:pt>
                <c:pt idx="85">
                  <c:v>-72.880652999999995</c:v>
                </c:pt>
                <c:pt idx="86">
                  <c:v>-71.945842999999996</c:v>
                </c:pt>
                <c:pt idx="87">
                  <c:v>-70.693607</c:v>
                </c:pt>
                <c:pt idx="88">
                  <c:v>-71.070701999999997</c:v>
                </c:pt>
                <c:pt idx="89">
                  <c:v>-70.974189999999993</c:v>
                </c:pt>
                <c:pt idx="90">
                  <c:v>-72.150363999999996</c:v>
                </c:pt>
                <c:pt idx="91">
                  <c:v>-72.745224000000007</c:v>
                </c:pt>
                <c:pt idx="92">
                  <c:v>-72.051624000000004</c:v>
                </c:pt>
                <c:pt idx="93">
                  <c:v>-71.573031999999998</c:v>
                </c:pt>
                <c:pt idx="94">
                  <c:v>-70.805098999999998</c:v>
                </c:pt>
                <c:pt idx="95">
                  <c:v>-70.784828000000005</c:v>
                </c:pt>
                <c:pt idx="96">
                  <c:v>-71.03098700000001</c:v>
                </c:pt>
                <c:pt idx="97">
                  <c:v>-69.786715999999998</c:v>
                </c:pt>
                <c:pt idx="98">
                  <c:v>-68.986984000000007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E-40E0-97BB-1D9A2668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9600"/>
      </c:scatterChart>
      <c:valAx>
        <c:axId val="114567424"/>
        <c:scaling>
          <c:orientation val="minMax"/>
          <c:max val="41"/>
          <c:min val="1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569600"/>
        <c:crosses val="autoZero"/>
        <c:crossBetween val="midCat"/>
        <c:majorUnit val="2"/>
      </c:valAx>
      <c:valAx>
        <c:axId val="1145696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5674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2424531672550979"/>
          <c:y val="1.47572178477690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374963546223404E-2"/>
          <c:w val="0.76542713682528862"/>
          <c:h val="0.716872995042286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CLvsLO!$F$2</c:f>
              <c:strCache>
                <c:ptCount val="1"/>
                <c:pt idx="0">
                  <c:v>+15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CLvsLO!$F$5:$F$205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1-437B-BA1D-4849937C91C3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+13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CLvsLO!$G$5:$G$205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1-437B-BA1D-4849937C91C3}"/>
            </c:ext>
          </c:extLst>
        </c:ser>
        <c:ser>
          <c:idx val="0"/>
          <c:order val="2"/>
          <c:tx>
            <c:strRef>
              <c:f>CLvsLO!$H$2</c:f>
              <c:strCache>
                <c:ptCount val="1"/>
                <c:pt idx="0">
                  <c:v>+11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CLvsLO!$H$5:$H$205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61-437B-BA1D-4849937C91C3}"/>
            </c:ext>
          </c:extLst>
        </c:ser>
        <c:ser>
          <c:idx val="3"/>
          <c:order val="5"/>
          <c:tx>
            <c:strRef>
              <c:f>CLvsLO!$I$2</c:f>
              <c:strCache>
                <c:ptCount val="1"/>
                <c:pt idx="0">
                  <c:v>+9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CLvsLO!$I$5:$I$205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61-437B-BA1D-4849937C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CLvsLO!$J$2</c15:sqref>
                        </c15:formulaRef>
                      </c:ext>
                    </c:extLst>
                    <c:strCache>
                      <c:ptCount val="1"/>
                      <c:pt idx="0">
                        <c:v>+9 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CLvsLO!$J$5:$J$205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261-437B-BA1D-4849937C91C3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CLvsLO!$K$2</c15:sqref>
                        </c15:formulaRef>
                      </c:ext>
                    </c:extLst>
                    <c:strCache>
                      <c:ptCount val="1"/>
                      <c:pt idx="0">
                        <c:v>+7 dBm</c:v>
                      </c:pt>
                    </c:strCache>
                  </c:strRef>
                </c:tx>
                <c:spPr>
                  <a:ln cap="rnd"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6B9-4CC2-BEBB-F32677BC522C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44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2"/>
      </c:valAx>
      <c:valAx>
        <c:axId val="114783744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6039883032108585"/>
          <c:y val="0.58127405949256339"/>
          <c:w val="0.20378989579248014"/>
          <c:h val="0.21877114319043453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Isolations!$F$5:$F$205</c:f>
              <c:numCache>
                <c:formatCode>General</c:formatCode>
                <c:ptCount val="201"/>
                <c:pt idx="0">
                  <c:v>-48.545357000000003</c:v>
                </c:pt>
                <c:pt idx="1">
                  <c:v>-48.626812000000001</c:v>
                </c:pt>
                <c:pt idx="2">
                  <c:v>-48.780777</c:v>
                </c:pt>
                <c:pt idx="3">
                  <c:v>-49.040103999999999</c:v>
                </c:pt>
                <c:pt idx="4">
                  <c:v>-49.144547000000003</c:v>
                </c:pt>
                <c:pt idx="5">
                  <c:v>-49.269539000000002</c:v>
                </c:pt>
                <c:pt idx="6">
                  <c:v>-49.495735000000003</c:v>
                </c:pt>
                <c:pt idx="7">
                  <c:v>-49.657252999999997</c:v>
                </c:pt>
                <c:pt idx="8">
                  <c:v>-49.554504000000001</c:v>
                </c:pt>
                <c:pt idx="9">
                  <c:v>-49.404750999999997</c:v>
                </c:pt>
                <c:pt idx="10">
                  <c:v>-49.090846999999997</c:v>
                </c:pt>
                <c:pt idx="11">
                  <c:v>-48.838191999999999</c:v>
                </c:pt>
                <c:pt idx="12">
                  <c:v>-48.611007999999998</c:v>
                </c:pt>
                <c:pt idx="13">
                  <c:v>-48.513309</c:v>
                </c:pt>
                <c:pt idx="14">
                  <c:v>-48.517139</c:v>
                </c:pt>
                <c:pt idx="15">
                  <c:v>-48.522193999999999</c:v>
                </c:pt>
                <c:pt idx="16">
                  <c:v>-48.349167000000001</c:v>
                </c:pt>
                <c:pt idx="17">
                  <c:v>-48.117522999999998</c:v>
                </c:pt>
                <c:pt idx="18">
                  <c:v>-47.955818000000001</c:v>
                </c:pt>
                <c:pt idx="19">
                  <c:v>-47.829239000000001</c:v>
                </c:pt>
                <c:pt idx="20">
                  <c:v>-47.797237000000003</c:v>
                </c:pt>
                <c:pt idx="21">
                  <c:v>-47.870089999999998</c:v>
                </c:pt>
                <c:pt idx="22">
                  <c:v>-48.159984999999999</c:v>
                </c:pt>
                <c:pt idx="23">
                  <c:v>-48.440285000000003</c:v>
                </c:pt>
                <c:pt idx="24">
                  <c:v>-48.774082</c:v>
                </c:pt>
                <c:pt idx="25">
                  <c:v>-48.981743000000002</c:v>
                </c:pt>
                <c:pt idx="26">
                  <c:v>-49.305866000000002</c:v>
                </c:pt>
                <c:pt idx="27">
                  <c:v>-49.253086000000003</c:v>
                </c:pt>
                <c:pt idx="28">
                  <c:v>-50.528647999999997</c:v>
                </c:pt>
                <c:pt idx="29">
                  <c:v>-52.228622000000001</c:v>
                </c:pt>
                <c:pt idx="30">
                  <c:v>-54.352314</c:v>
                </c:pt>
                <c:pt idx="31">
                  <c:v>-56.248309999999996</c:v>
                </c:pt>
                <c:pt idx="32">
                  <c:v>-58.009898999999997</c:v>
                </c:pt>
                <c:pt idx="33">
                  <c:v>-58.087356999999997</c:v>
                </c:pt>
                <c:pt idx="34">
                  <c:v>-57.585326999999999</c:v>
                </c:pt>
                <c:pt idx="35">
                  <c:v>-57.018593000000003</c:v>
                </c:pt>
                <c:pt idx="36">
                  <c:v>-56.442638000000002</c:v>
                </c:pt>
                <c:pt idx="37">
                  <c:v>-56.069991999999999</c:v>
                </c:pt>
                <c:pt idx="38">
                  <c:v>-55.595860000000002</c:v>
                </c:pt>
                <c:pt idx="39">
                  <c:v>-54.170689000000003</c:v>
                </c:pt>
                <c:pt idx="40">
                  <c:v>-51.805725000000002</c:v>
                </c:pt>
                <c:pt idx="41">
                  <c:v>-48.912277000000003</c:v>
                </c:pt>
                <c:pt idx="42">
                  <c:v>-45.697249999999997</c:v>
                </c:pt>
                <c:pt idx="43">
                  <c:v>-42.627963999999999</c:v>
                </c:pt>
                <c:pt idx="44">
                  <c:v>-40.622807000000002</c:v>
                </c:pt>
                <c:pt idx="45">
                  <c:v>-39.748280000000001</c:v>
                </c:pt>
                <c:pt idx="46">
                  <c:v>-39.878258000000002</c:v>
                </c:pt>
                <c:pt idx="47">
                  <c:v>-41.085903000000002</c:v>
                </c:pt>
                <c:pt idx="48">
                  <c:v>-43.028388999999997</c:v>
                </c:pt>
                <c:pt idx="49">
                  <c:v>-45.354785999999997</c:v>
                </c:pt>
                <c:pt idx="50">
                  <c:v>-47.66328</c:v>
                </c:pt>
                <c:pt idx="51">
                  <c:v>-49.824677000000001</c:v>
                </c:pt>
                <c:pt idx="52">
                  <c:v>-51.827835</c:v>
                </c:pt>
                <c:pt idx="53">
                  <c:v>-53.905135999999999</c:v>
                </c:pt>
                <c:pt idx="54">
                  <c:v>-55.979011999999997</c:v>
                </c:pt>
                <c:pt idx="55">
                  <c:v>-58.355434000000002</c:v>
                </c:pt>
                <c:pt idx="56">
                  <c:v>-60.147171</c:v>
                </c:pt>
                <c:pt idx="57">
                  <c:v>-60.984673000000001</c:v>
                </c:pt>
                <c:pt idx="58">
                  <c:v>-61.256537999999999</c:v>
                </c:pt>
                <c:pt idx="59">
                  <c:v>-60.356822999999999</c:v>
                </c:pt>
                <c:pt idx="60">
                  <c:v>-58.076588000000001</c:v>
                </c:pt>
                <c:pt idx="61">
                  <c:v>-55.583294000000002</c:v>
                </c:pt>
                <c:pt idx="62">
                  <c:v>-53.286738999999997</c:v>
                </c:pt>
                <c:pt idx="63">
                  <c:v>-50.863227999999999</c:v>
                </c:pt>
                <c:pt idx="64">
                  <c:v>-48.958430999999997</c:v>
                </c:pt>
                <c:pt idx="65">
                  <c:v>-47.512920000000001</c:v>
                </c:pt>
                <c:pt idx="66">
                  <c:v>-46.487411000000002</c:v>
                </c:pt>
                <c:pt idx="67">
                  <c:v>-45.642445000000002</c:v>
                </c:pt>
                <c:pt idx="68">
                  <c:v>-44.597468999999997</c:v>
                </c:pt>
                <c:pt idx="69">
                  <c:v>-43.434970999999997</c:v>
                </c:pt>
                <c:pt idx="70">
                  <c:v>-42.675980000000003</c:v>
                </c:pt>
                <c:pt idx="71">
                  <c:v>-41.911434</c:v>
                </c:pt>
                <c:pt idx="72">
                  <c:v>-41.266499000000003</c:v>
                </c:pt>
                <c:pt idx="73">
                  <c:v>-40.925654999999999</c:v>
                </c:pt>
                <c:pt idx="74">
                  <c:v>-41.019996999999996</c:v>
                </c:pt>
                <c:pt idx="75">
                  <c:v>-40.99765</c:v>
                </c:pt>
                <c:pt idx="76">
                  <c:v>-41.163651000000002</c:v>
                </c:pt>
                <c:pt idx="77">
                  <c:v>-41.367080999999999</c:v>
                </c:pt>
                <c:pt idx="78">
                  <c:v>-41.659798000000002</c:v>
                </c:pt>
                <c:pt idx="79">
                  <c:v>-42.000121999999998</c:v>
                </c:pt>
                <c:pt idx="80">
                  <c:v>-42.418171000000001</c:v>
                </c:pt>
                <c:pt idx="81">
                  <c:v>-42.733356000000001</c:v>
                </c:pt>
                <c:pt idx="82">
                  <c:v>-42.993679</c:v>
                </c:pt>
                <c:pt idx="83">
                  <c:v>-43.335411000000001</c:v>
                </c:pt>
                <c:pt idx="84">
                  <c:v>-43.737465</c:v>
                </c:pt>
                <c:pt idx="85">
                  <c:v>-44.019047</c:v>
                </c:pt>
                <c:pt idx="86">
                  <c:v>-44.226894000000001</c:v>
                </c:pt>
                <c:pt idx="87">
                  <c:v>-44.462944</c:v>
                </c:pt>
                <c:pt idx="88">
                  <c:v>-44.714019999999998</c:v>
                </c:pt>
                <c:pt idx="89">
                  <c:v>-44.864238999999998</c:v>
                </c:pt>
                <c:pt idx="90">
                  <c:v>-45.169525</c:v>
                </c:pt>
                <c:pt idx="91">
                  <c:v>-45.630187999999997</c:v>
                </c:pt>
                <c:pt idx="92">
                  <c:v>-46.050156000000001</c:v>
                </c:pt>
                <c:pt idx="93">
                  <c:v>-46.207732999999998</c:v>
                </c:pt>
                <c:pt idx="94">
                  <c:v>-46.298954000000002</c:v>
                </c:pt>
                <c:pt idx="95">
                  <c:v>-46.325671999999997</c:v>
                </c:pt>
                <c:pt idx="96">
                  <c:v>-46.591557000000002</c:v>
                </c:pt>
                <c:pt idx="97">
                  <c:v>-46.966557000000002</c:v>
                </c:pt>
                <c:pt idx="98">
                  <c:v>-47.606189999999998</c:v>
                </c:pt>
                <c:pt idx="99">
                  <c:v>-48.199562</c:v>
                </c:pt>
                <c:pt idx="100">
                  <c:v>-48.927917000000001</c:v>
                </c:pt>
                <c:pt idx="101">
                  <c:v>-49.262566</c:v>
                </c:pt>
                <c:pt idx="102">
                  <c:v>-49.503261999999999</c:v>
                </c:pt>
                <c:pt idx="103">
                  <c:v>-49.947704000000002</c:v>
                </c:pt>
                <c:pt idx="104">
                  <c:v>-50.989089999999997</c:v>
                </c:pt>
                <c:pt idx="105">
                  <c:v>-52.025120000000001</c:v>
                </c:pt>
                <c:pt idx="106">
                  <c:v>-53.415107999999996</c:v>
                </c:pt>
                <c:pt idx="107">
                  <c:v>-54.059227</c:v>
                </c:pt>
                <c:pt idx="108">
                  <c:v>-54.481003000000001</c:v>
                </c:pt>
                <c:pt idx="109">
                  <c:v>-54.020297999999997</c:v>
                </c:pt>
                <c:pt idx="110">
                  <c:v>-52.898918000000002</c:v>
                </c:pt>
                <c:pt idx="111">
                  <c:v>-51.451346999999998</c:v>
                </c:pt>
                <c:pt idx="112">
                  <c:v>-50.706252999999997</c:v>
                </c:pt>
                <c:pt idx="113">
                  <c:v>-50.053210999999997</c:v>
                </c:pt>
                <c:pt idx="114">
                  <c:v>-49.896636999999998</c:v>
                </c:pt>
                <c:pt idx="115">
                  <c:v>-50.478335999999999</c:v>
                </c:pt>
                <c:pt idx="116">
                  <c:v>-50.828270000000003</c:v>
                </c:pt>
                <c:pt idx="117">
                  <c:v>-50.846504000000003</c:v>
                </c:pt>
                <c:pt idx="118">
                  <c:v>-50.519393999999998</c:v>
                </c:pt>
                <c:pt idx="119">
                  <c:v>-49.659453999999997</c:v>
                </c:pt>
                <c:pt idx="120">
                  <c:v>-48.332348000000003</c:v>
                </c:pt>
                <c:pt idx="121">
                  <c:v>-47.12133</c:v>
                </c:pt>
                <c:pt idx="122">
                  <c:v>-45.952415000000002</c:v>
                </c:pt>
                <c:pt idx="123">
                  <c:v>-44.755516</c:v>
                </c:pt>
                <c:pt idx="124">
                  <c:v>-43.804512000000003</c:v>
                </c:pt>
                <c:pt idx="125">
                  <c:v>-42.82291</c:v>
                </c:pt>
                <c:pt idx="126">
                  <c:v>-41.881996000000001</c:v>
                </c:pt>
                <c:pt idx="127">
                  <c:v>-41.220435999999999</c:v>
                </c:pt>
                <c:pt idx="128">
                  <c:v>-40.539161999999997</c:v>
                </c:pt>
                <c:pt idx="129">
                  <c:v>-39.969996999999999</c:v>
                </c:pt>
                <c:pt idx="130">
                  <c:v>-39.573760999999998</c:v>
                </c:pt>
                <c:pt idx="131">
                  <c:v>-39.241219000000001</c:v>
                </c:pt>
                <c:pt idx="132">
                  <c:v>-38.937125999999999</c:v>
                </c:pt>
                <c:pt idx="133">
                  <c:v>-38.785933999999997</c:v>
                </c:pt>
                <c:pt idx="134">
                  <c:v>-38.727783000000002</c:v>
                </c:pt>
                <c:pt idx="135">
                  <c:v>-38.737831</c:v>
                </c:pt>
                <c:pt idx="136">
                  <c:v>-38.617289999999997</c:v>
                </c:pt>
                <c:pt idx="137">
                  <c:v>-38.571601999999999</c:v>
                </c:pt>
                <c:pt idx="138">
                  <c:v>-38.622149999999998</c:v>
                </c:pt>
                <c:pt idx="139">
                  <c:v>-38.616100000000003</c:v>
                </c:pt>
                <c:pt idx="140">
                  <c:v>-38.569777999999999</c:v>
                </c:pt>
                <c:pt idx="141">
                  <c:v>-38.621684999999999</c:v>
                </c:pt>
                <c:pt idx="142">
                  <c:v>-38.602519999999998</c:v>
                </c:pt>
                <c:pt idx="143">
                  <c:v>-38.548847000000002</c:v>
                </c:pt>
                <c:pt idx="144">
                  <c:v>-38.467297000000002</c:v>
                </c:pt>
                <c:pt idx="145">
                  <c:v>-38.408816999999999</c:v>
                </c:pt>
                <c:pt idx="146">
                  <c:v>-38.455818000000001</c:v>
                </c:pt>
                <c:pt idx="147">
                  <c:v>-38.573093</c:v>
                </c:pt>
                <c:pt idx="148">
                  <c:v>-38.630878000000003</c:v>
                </c:pt>
                <c:pt idx="149">
                  <c:v>-38.666961999999998</c:v>
                </c:pt>
                <c:pt idx="150">
                  <c:v>-38.665847999999997</c:v>
                </c:pt>
                <c:pt idx="151">
                  <c:v>-38.645480999999997</c:v>
                </c:pt>
                <c:pt idx="152">
                  <c:v>-38.549053000000001</c:v>
                </c:pt>
                <c:pt idx="153">
                  <c:v>-38.477454999999999</c:v>
                </c:pt>
                <c:pt idx="154">
                  <c:v>-38.447220000000002</c:v>
                </c:pt>
                <c:pt idx="155">
                  <c:v>-38.457858999999999</c:v>
                </c:pt>
                <c:pt idx="156">
                  <c:v>-38.461998000000001</c:v>
                </c:pt>
                <c:pt idx="157">
                  <c:v>-38.571609000000002</c:v>
                </c:pt>
                <c:pt idx="158">
                  <c:v>-38.722931000000003</c:v>
                </c:pt>
                <c:pt idx="159">
                  <c:v>-38.920279999999998</c:v>
                </c:pt>
                <c:pt idx="160">
                  <c:v>-39.213303000000003</c:v>
                </c:pt>
                <c:pt idx="161">
                  <c:v>-39.747700000000002</c:v>
                </c:pt>
                <c:pt idx="162">
                  <c:v>-40.261752999999999</c:v>
                </c:pt>
                <c:pt idx="163">
                  <c:v>-40.929737000000003</c:v>
                </c:pt>
                <c:pt idx="164">
                  <c:v>-41.657291000000001</c:v>
                </c:pt>
                <c:pt idx="165">
                  <c:v>-42.603489000000003</c:v>
                </c:pt>
                <c:pt idx="166">
                  <c:v>-43.659592000000004</c:v>
                </c:pt>
                <c:pt idx="167">
                  <c:v>-45.002609</c:v>
                </c:pt>
                <c:pt idx="168">
                  <c:v>-46.691113000000001</c:v>
                </c:pt>
                <c:pt idx="169">
                  <c:v>-48.638184000000003</c:v>
                </c:pt>
                <c:pt idx="170">
                  <c:v>-50.774341999999997</c:v>
                </c:pt>
                <c:pt idx="171">
                  <c:v>-53.333786000000003</c:v>
                </c:pt>
                <c:pt idx="172">
                  <c:v>-56.05254</c:v>
                </c:pt>
                <c:pt idx="173">
                  <c:v>-60.658175999999997</c:v>
                </c:pt>
                <c:pt idx="174">
                  <c:v>-63.144531000000001</c:v>
                </c:pt>
                <c:pt idx="175">
                  <c:v>-63.784405</c:v>
                </c:pt>
                <c:pt idx="176">
                  <c:v>-63.28154</c:v>
                </c:pt>
                <c:pt idx="177">
                  <c:v>-61.828426</c:v>
                </c:pt>
                <c:pt idx="178">
                  <c:v>-57.577010999999999</c:v>
                </c:pt>
                <c:pt idx="179">
                  <c:v>-54.784069000000002</c:v>
                </c:pt>
                <c:pt idx="180">
                  <c:v>-52.683177999999998</c:v>
                </c:pt>
                <c:pt idx="181">
                  <c:v>-50.781857000000002</c:v>
                </c:pt>
                <c:pt idx="182">
                  <c:v>-48.938175000000001</c:v>
                </c:pt>
                <c:pt idx="183">
                  <c:v>-47.869430999999999</c:v>
                </c:pt>
                <c:pt idx="184">
                  <c:v>-47.537762000000001</c:v>
                </c:pt>
                <c:pt idx="185">
                  <c:v>-47.940178000000003</c:v>
                </c:pt>
                <c:pt idx="186">
                  <c:v>-48.538311</c:v>
                </c:pt>
                <c:pt idx="187">
                  <c:v>-49.377079000000002</c:v>
                </c:pt>
                <c:pt idx="188">
                  <c:v>-49.672122999999999</c:v>
                </c:pt>
                <c:pt idx="189">
                  <c:v>-49.262238000000004</c:v>
                </c:pt>
                <c:pt idx="190">
                  <c:v>-48.420403</c:v>
                </c:pt>
                <c:pt idx="191">
                  <c:v>-47.220790999999998</c:v>
                </c:pt>
                <c:pt idx="192">
                  <c:v>-45.860680000000002</c:v>
                </c:pt>
                <c:pt idx="193">
                  <c:v>-44.322971000000003</c:v>
                </c:pt>
                <c:pt idx="194">
                  <c:v>-42.837874999999997</c:v>
                </c:pt>
                <c:pt idx="195">
                  <c:v>-41.347748000000003</c:v>
                </c:pt>
                <c:pt idx="196">
                  <c:v>-39.963661000000002</c:v>
                </c:pt>
                <c:pt idx="197">
                  <c:v>-38.537765999999998</c:v>
                </c:pt>
                <c:pt idx="198">
                  <c:v>-37.280453000000001</c:v>
                </c:pt>
                <c:pt idx="199">
                  <c:v>-36.229218000000003</c:v>
                </c:pt>
                <c:pt idx="200">
                  <c:v>-35.490608000000002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7-45D6-B4B9-71A4D64BE1D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Isolations!$P$5:$P$205</c:f>
              <c:numCache>
                <c:formatCode>General</c:formatCode>
                <c:ptCount val="201"/>
                <c:pt idx="0">
                  <c:v>-48.545357000000003</c:v>
                </c:pt>
                <c:pt idx="1">
                  <c:v>-48.626812000000001</c:v>
                </c:pt>
                <c:pt idx="2">
                  <c:v>-48.780777</c:v>
                </c:pt>
                <c:pt idx="3">
                  <c:v>-49.040103999999999</c:v>
                </c:pt>
                <c:pt idx="4">
                  <c:v>-49.144547000000003</c:v>
                </c:pt>
                <c:pt idx="5">
                  <c:v>-49.269539000000002</c:v>
                </c:pt>
                <c:pt idx="6">
                  <c:v>-49.495735000000003</c:v>
                </c:pt>
                <c:pt idx="7">
                  <c:v>-49.657252999999997</c:v>
                </c:pt>
                <c:pt idx="8">
                  <c:v>-49.554504000000001</c:v>
                </c:pt>
                <c:pt idx="9">
                  <c:v>-49.404750999999997</c:v>
                </c:pt>
                <c:pt idx="10">
                  <c:v>-49.090846999999997</c:v>
                </c:pt>
                <c:pt idx="11">
                  <c:v>-48.838191999999999</c:v>
                </c:pt>
                <c:pt idx="12">
                  <c:v>-48.611007999999998</c:v>
                </c:pt>
                <c:pt idx="13">
                  <c:v>-48.513309</c:v>
                </c:pt>
                <c:pt idx="14">
                  <c:v>-48.517139</c:v>
                </c:pt>
                <c:pt idx="15">
                  <c:v>-48.522193999999999</c:v>
                </c:pt>
                <c:pt idx="16">
                  <c:v>-48.349167000000001</c:v>
                </c:pt>
                <c:pt idx="17">
                  <c:v>-48.117522999999998</c:v>
                </c:pt>
                <c:pt idx="18">
                  <c:v>-47.955818000000001</c:v>
                </c:pt>
                <c:pt idx="19">
                  <c:v>-47.829239000000001</c:v>
                </c:pt>
                <c:pt idx="20">
                  <c:v>-47.797237000000003</c:v>
                </c:pt>
                <c:pt idx="21">
                  <c:v>-47.870089999999998</c:v>
                </c:pt>
                <c:pt idx="22">
                  <c:v>-48.159984999999999</c:v>
                </c:pt>
                <c:pt idx="23">
                  <c:v>-48.440285000000003</c:v>
                </c:pt>
                <c:pt idx="24">
                  <c:v>-48.774082</c:v>
                </c:pt>
                <c:pt idx="25">
                  <c:v>-48.981743000000002</c:v>
                </c:pt>
                <c:pt idx="26">
                  <c:v>-49.305866000000002</c:v>
                </c:pt>
                <c:pt idx="27">
                  <c:v>-49.253086000000003</c:v>
                </c:pt>
                <c:pt idx="28">
                  <c:v>-50.528647999999997</c:v>
                </c:pt>
                <c:pt idx="29">
                  <c:v>-52.228622000000001</c:v>
                </c:pt>
                <c:pt idx="30">
                  <c:v>-54.352314</c:v>
                </c:pt>
                <c:pt idx="31">
                  <c:v>-56.248309999999996</c:v>
                </c:pt>
                <c:pt idx="32">
                  <c:v>-58.009898999999997</c:v>
                </c:pt>
                <c:pt idx="33">
                  <c:v>-58.087356999999997</c:v>
                </c:pt>
                <c:pt idx="34">
                  <c:v>-57.585326999999999</c:v>
                </c:pt>
                <c:pt idx="35">
                  <c:v>-57.018593000000003</c:v>
                </c:pt>
                <c:pt idx="36">
                  <c:v>-56.442638000000002</c:v>
                </c:pt>
                <c:pt idx="37">
                  <c:v>-56.069991999999999</c:v>
                </c:pt>
                <c:pt idx="38">
                  <c:v>-55.595860000000002</c:v>
                </c:pt>
                <c:pt idx="39">
                  <c:v>-54.170689000000003</c:v>
                </c:pt>
                <c:pt idx="40">
                  <c:v>-51.805725000000002</c:v>
                </c:pt>
                <c:pt idx="41">
                  <c:v>-48.912277000000003</c:v>
                </c:pt>
                <c:pt idx="42">
                  <c:v>-45.697249999999997</c:v>
                </c:pt>
                <c:pt idx="43">
                  <c:v>-42.627963999999999</c:v>
                </c:pt>
                <c:pt idx="44">
                  <c:v>-40.622807000000002</c:v>
                </c:pt>
                <c:pt idx="45">
                  <c:v>-39.748280000000001</c:v>
                </c:pt>
                <c:pt idx="46">
                  <c:v>-39.878258000000002</c:v>
                </c:pt>
                <c:pt idx="47">
                  <c:v>-41.085903000000002</c:v>
                </c:pt>
                <c:pt idx="48">
                  <c:v>-43.028388999999997</c:v>
                </c:pt>
                <c:pt idx="49">
                  <c:v>-45.354785999999997</c:v>
                </c:pt>
                <c:pt idx="50">
                  <c:v>-47.66328</c:v>
                </c:pt>
                <c:pt idx="51">
                  <c:v>-49.824677000000001</c:v>
                </c:pt>
                <c:pt idx="52">
                  <c:v>-51.827835</c:v>
                </c:pt>
                <c:pt idx="53">
                  <c:v>-53.905135999999999</c:v>
                </c:pt>
                <c:pt idx="54">
                  <c:v>-55.979011999999997</c:v>
                </c:pt>
                <c:pt idx="55">
                  <c:v>-58.355434000000002</c:v>
                </c:pt>
                <c:pt idx="56">
                  <c:v>-60.147171</c:v>
                </c:pt>
                <c:pt idx="57">
                  <c:v>-60.984673000000001</c:v>
                </c:pt>
                <c:pt idx="58">
                  <c:v>-61.256537999999999</c:v>
                </c:pt>
                <c:pt idx="59">
                  <c:v>-60.356822999999999</c:v>
                </c:pt>
                <c:pt idx="60">
                  <c:v>-58.076588000000001</c:v>
                </c:pt>
                <c:pt idx="61">
                  <c:v>-55.583294000000002</c:v>
                </c:pt>
                <c:pt idx="62">
                  <c:v>-53.286738999999997</c:v>
                </c:pt>
                <c:pt idx="63">
                  <c:v>-50.863227999999999</c:v>
                </c:pt>
                <c:pt idx="64">
                  <c:v>-48.958430999999997</c:v>
                </c:pt>
                <c:pt idx="65">
                  <c:v>-47.512920000000001</c:v>
                </c:pt>
                <c:pt idx="66">
                  <c:v>-46.487411000000002</c:v>
                </c:pt>
                <c:pt idx="67">
                  <c:v>-45.642445000000002</c:v>
                </c:pt>
                <c:pt idx="68">
                  <c:v>-44.597468999999997</c:v>
                </c:pt>
                <c:pt idx="69">
                  <c:v>-43.434970999999997</c:v>
                </c:pt>
                <c:pt idx="70">
                  <c:v>-42.675980000000003</c:v>
                </c:pt>
                <c:pt idx="71">
                  <c:v>-41.911434</c:v>
                </c:pt>
                <c:pt idx="72">
                  <c:v>-41.266499000000003</c:v>
                </c:pt>
                <c:pt idx="73">
                  <c:v>-40.925654999999999</c:v>
                </c:pt>
                <c:pt idx="74">
                  <c:v>-41.019996999999996</c:v>
                </c:pt>
                <c:pt idx="75">
                  <c:v>-40.99765</c:v>
                </c:pt>
                <c:pt idx="76">
                  <c:v>-41.163651000000002</c:v>
                </c:pt>
                <c:pt idx="77">
                  <c:v>-41.367080999999999</c:v>
                </c:pt>
                <c:pt idx="78">
                  <c:v>-41.659798000000002</c:v>
                </c:pt>
                <c:pt idx="79">
                  <c:v>-42.000121999999998</c:v>
                </c:pt>
                <c:pt idx="80">
                  <c:v>-42.418171000000001</c:v>
                </c:pt>
                <c:pt idx="81">
                  <c:v>-42.733356000000001</c:v>
                </c:pt>
                <c:pt idx="82">
                  <c:v>-42.993679</c:v>
                </c:pt>
                <c:pt idx="83">
                  <c:v>-43.335411000000001</c:v>
                </c:pt>
                <c:pt idx="84">
                  <c:v>-43.737465</c:v>
                </c:pt>
                <c:pt idx="85">
                  <c:v>-44.019047</c:v>
                </c:pt>
                <c:pt idx="86">
                  <c:v>-44.226894000000001</c:v>
                </c:pt>
                <c:pt idx="87">
                  <c:v>-44.462944</c:v>
                </c:pt>
                <c:pt idx="88">
                  <c:v>-44.714019999999998</c:v>
                </c:pt>
                <c:pt idx="89">
                  <c:v>-44.864238999999998</c:v>
                </c:pt>
                <c:pt idx="90">
                  <c:v>-45.169525</c:v>
                </c:pt>
                <c:pt idx="91">
                  <c:v>-45.630187999999997</c:v>
                </c:pt>
                <c:pt idx="92">
                  <c:v>-46.050156000000001</c:v>
                </c:pt>
                <c:pt idx="93">
                  <c:v>-46.207732999999998</c:v>
                </c:pt>
                <c:pt idx="94">
                  <c:v>-46.298954000000002</c:v>
                </c:pt>
                <c:pt idx="95">
                  <c:v>-46.325671999999997</c:v>
                </c:pt>
                <c:pt idx="96">
                  <c:v>-46.591557000000002</c:v>
                </c:pt>
                <c:pt idx="97">
                  <c:v>-46.966557000000002</c:v>
                </c:pt>
                <c:pt idx="98">
                  <c:v>-47.606189999999998</c:v>
                </c:pt>
                <c:pt idx="99">
                  <c:v>-48.199562</c:v>
                </c:pt>
                <c:pt idx="100">
                  <c:v>-48.927917000000001</c:v>
                </c:pt>
                <c:pt idx="101">
                  <c:v>-49.262566</c:v>
                </c:pt>
                <c:pt idx="102">
                  <c:v>-49.503261999999999</c:v>
                </c:pt>
                <c:pt idx="103">
                  <c:v>-49.947704000000002</c:v>
                </c:pt>
                <c:pt idx="104">
                  <c:v>-50.989089999999997</c:v>
                </c:pt>
                <c:pt idx="105">
                  <c:v>-52.025120000000001</c:v>
                </c:pt>
                <c:pt idx="106">
                  <c:v>-53.415107999999996</c:v>
                </c:pt>
                <c:pt idx="107">
                  <c:v>-54.059227</c:v>
                </c:pt>
                <c:pt idx="108">
                  <c:v>-54.481003000000001</c:v>
                </c:pt>
                <c:pt idx="109">
                  <c:v>-54.020297999999997</c:v>
                </c:pt>
                <c:pt idx="110">
                  <c:v>-52.898918000000002</c:v>
                </c:pt>
                <c:pt idx="111">
                  <c:v>-51.451346999999998</c:v>
                </c:pt>
                <c:pt idx="112">
                  <c:v>-50.706252999999997</c:v>
                </c:pt>
                <c:pt idx="113">
                  <c:v>-50.053210999999997</c:v>
                </c:pt>
                <c:pt idx="114">
                  <c:v>-49.896636999999998</c:v>
                </c:pt>
                <c:pt idx="115">
                  <c:v>-50.478335999999999</c:v>
                </c:pt>
                <c:pt idx="116">
                  <c:v>-50.828270000000003</c:v>
                </c:pt>
                <c:pt idx="117">
                  <c:v>-50.846504000000003</c:v>
                </c:pt>
                <c:pt idx="118">
                  <c:v>-50.519393999999998</c:v>
                </c:pt>
                <c:pt idx="119">
                  <c:v>-49.659453999999997</c:v>
                </c:pt>
                <c:pt idx="120">
                  <c:v>-48.332348000000003</c:v>
                </c:pt>
                <c:pt idx="121">
                  <c:v>-47.12133</c:v>
                </c:pt>
                <c:pt idx="122">
                  <c:v>-45.952415000000002</c:v>
                </c:pt>
                <c:pt idx="123">
                  <c:v>-44.755516</c:v>
                </c:pt>
                <c:pt idx="124">
                  <c:v>-43.804512000000003</c:v>
                </c:pt>
                <c:pt idx="125">
                  <c:v>-42.82291</c:v>
                </c:pt>
                <c:pt idx="126">
                  <c:v>-41.881996000000001</c:v>
                </c:pt>
                <c:pt idx="127">
                  <c:v>-41.220435999999999</c:v>
                </c:pt>
                <c:pt idx="128">
                  <c:v>-40.539161999999997</c:v>
                </c:pt>
                <c:pt idx="129">
                  <c:v>-39.969996999999999</c:v>
                </c:pt>
                <c:pt idx="130">
                  <c:v>-39.573760999999998</c:v>
                </c:pt>
                <c:pt idx="131">
                  <c:v>-39.241219000000001</c:v>
                </c:pt>
                <c:pt idx="132">
                  <c:v>-38.937125999999999</c:v>
                </c:pt>
                <c:pt idx="133">
                  <c:v>-38.785933999999997</c:v>
                </c:pt>
                <c:pt idx="134">
                  <c:v>-38.727783000000002</c:v>
                </c:pt>
                <c:pt idx="135">
                  <c:v>-38.737831</c:v>
                </c:pt>
                <c:pt idx="136">
                  <c:v>-38.617289999999997</c:v>
                </c:pt>
                <c:pt idx="137">
                  <c:v>-38.571601999999999</c:v>
                </c:pt>
                <c:pt idx="138">
                  <c:v>-38.622149999999998</c:v>
                </c:pt>
                <c:pt idx="139">
                  <c:v>-38.616100000000003</c:v>
                </c:pt>
                <c:pt idx="140">
                  <c:v>-38.569777999999999</c:v>
                </c:pt>
                <c:pt idx="141">
                  <c:v>-38.621684999999999</c:v>
                </c:pt>
                <c:pt idx="142">
                  <c:v>-38.602519999999998</c:v>
                </c:pt>
                <c:pt idx="143">
                  <c:v>-38.548847000000002</c:v>
                </c:pt>
                <c:pt idx="144">
                  <c:v>-38.467297000000002</c:v>
                </c:pt>
                <c:pt idx="145">
                  <c:v>-38.408816999999999</c:v>
                </c:pt>
                <c:pt idx="146">
                  <c:v>-38.455818000000001</c:v>
                </c:pt>
                <c:pt idx="147">
                  <c:v>-38.573093</c:v>
                </c:pt>
                <c:pt idx="148">
                  <c:v>-38.630878000000003</c:v>
                </c:pt>
                <c:pt idx="149">
                  <c:v>-38.666961999999998</c:v>
                </c:pt>
                <c:pt idx="150">
                  <c:v>-38.665847999999997</c:v>
                </c:pt>
                <c:pt idx="151">
                  <c:v>-38.645480999999997</c:v>
                </c:pt>
                <c:pt idx="152">
                  <c:v>-38.549053000000001</c:v>
                </c:pt>
                <c:pt idx="153">
                  <c:v>-38.477454999999999</c:v>
                </c:pt>
                <c:pt idx="154">
                  <c:v>-38.447220000000002</c:v>
                </c:pt>
                <c:pt idx="155">
                  <c:v>-38.457858999999999</c:v>
                </c:pt>
                <c:pt idx="156">
                  <c:v>-38.461998000000001</c:v>
                </c:pt>
                <c:pt idx="157">
                  <c:v>-38.571609000000002</c:v>
                </c:pt>
                <c:pt idx="158">
                  <c:v>-38.722931000000003</c:v>
                </c:pt>
                <c:pt idx="159">
                  <c:v>-38.920279999999998</c:v>
                </c:pt>
                <c:pt idx="160">
                  <c:v>-39.213303000000003</c:v>
                </c:pt>
                <c:pt idx="161">
                  <c:v>-39.747700000000002</c:v>
                </c:pt>
                <c:pt idx="162">
                  <c:v>-40.261752999999999</c:v>
                </c:pt>
                <c:pt idx="163">
                  <c:v>-40.929737000000003</c:v>
                </c:pt>
                <c:pt idx="164">
                  <c:v>-41.657291000000001</c:v>
                </c:pt>
                <c:pt idx="165">
                  <c:v>-42.603489000000003</c:v>
                </c:pt>
                <c:pt idx="166">
                  <c:v>-43.659592000000004</c:v>
                </c:pt>
                <c:pt idx="167">
                  <c:v>-45.002609</c:v>
                </c:pt>
                <c:pt idx="168">
                  <c:v>-46.691113000000001</c:v>
                </c:pt>
                <c:pt idx="169">
                  <c:v>-48.638184000000003</c:v>
                </c:pt>
                <c:pt idx="170">
                  <c:v>-50.774341999999997</c:v>
                </c:pt>
                <c:pt idx="171">
                  <c:v>-53.333786000000003</c:v>
                </c:pt>
                <c:pt idx="172">
                  <c:v>-56.05254</c:v>
                </c:pt>
                <c:pt idx="173">
                  <c:v>-60.658175999999997</c:v>
                </c:pt>
                <c:pt idx="174">
                  <c:v>-63.144531000000001</c:v>
                </c:pt>
                <c:pt idx="175">
                  <c:v>-63.784405</c:v>
                </c:pt>
                <c:pt idx="176">
                  <c:v>-63.28154</c:v>
                </c:pt>
                <c:pt idx="177">
                  <c:v>-61.828426</c:v>
                </c:pt>
                <c:pt idx="178">
                  <c:v>-57.577010999999999</c:v>
                </c:pt>
                <c:pt idx="179">
                  <c:v>-54.784069000000002</c:v>
                </c:pt>
                <c:pt idx="180">
                  <c:v>-52.683177999999998</c:v>
                </c:pt>
                <c:pt idx="181">
                  <c:v>-50.781857000000002</c:v>
                </c:pt>
                <c:pt idx="182">
                  <c:v>-48.938175000000001</c:v>
                </c:pt>
                <c:pt idx="183">
                  <c:v>-47.869430999999999</c:v>
                </c:pt>
                <c:pt idx="184">
                  <c:v>-47.537762000000001</c:v>
                </c:pt>
                <c:pt idx="185">
                  <c:v>-47.940178000000003</c:v>
                </c:pt>
                <c:pt idx="186">
                  <c:v>-48.538311</c:v>
                </c:pt>
                <c:pt idx="187">
                  <c:v>-49.377079000000002</c:v>
                </c:pt>
                <c:pt idx="188">
                  <c:v>-49.672122999999999</c:v>
                </c:pt>
                <c:pt idx="189">
                  <c:v>-49.262238000000004</c:v>
                </c:pt>
                <c:pt idx="190">
                  <c:v>-48.420403</c:v>
                </c:pt>
                <c:pt idx="191">
                  <c:v>-47.220790999999998</c:v>
                </c:pt>
                <c:pt idx="192">
                  <c:v>-45.860680000000002</c:v>
                </c:pt>
                <c:pt idx="193">
                  <c:v>-44.322971000000003</c:v>
                </c:pt>
                <c:pt idx="194">
                  <c:v>-42.837874999999997</c:v>
                </c:pt>
                <c:pt idx="195">
                  <c:v>-41.347748000000003</c:v>
                </c:pt>
                <c:pt idx="196">
                  <c:v>-39.963661000000002</c:v>
                </c:pt>
                <c:pt idx="197">
                  <c:v>-38.537765999999998</c:v>
                </c:pt>
                <c:pt idx="198">
                  <c:v>-37.280453000000001</c:v>
                </c:pt>
                <c:pt idx="199">
                  <c:v>-36.229218000000003</c:v>
                </c:pt>
                <c:pt idx="200">
                  <c:v>-35.490608000000002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7-45D6-B4B9-71A4D64B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5952"/>
        <c:axId val="114868608"/>
      </c:scatterChart>
      <c:valAx>
        <c:axId val="114845952"/>
        <c:scaling>
          <c:orientation val="minMax"/>
          <c:max val="44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868608"/>
        <c:crosses val="autoZero"/>
        <c:crossBetween val="midCat"/>
        <c:majorUnit val="2"/>
      </c:valAx>
      <c:valAx>
        <c:axId val="114868608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845952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95962487561361"/>
          <c:y val="0.12872521143190438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-32.759028999999998</c:v>
                </c:pt>
                <c:pt idx="1">
                  <c:v>-32.584586999999999</c:v>
                </c:pt>
                <c:pt idx="2">
                  <c:v>-32.406624000000001</c:v>
                </c:pt>
                <c:pt idx="3">
                  <c:v>-32.265456999999998</c:v>
                </c:pt>
                <c:pt idx="4">
                  <c:v>-32.056477000000001</c:v>
                </c:pt>
                <c:pt idx="5">
                  <c:v>-32.028914999999998</c:v>
                </c:pt>
                <c:pt idx="6">
                  <c:v>-32.025188</c:v>
                </c:pt>
                <c:pt idx="7">
                  <c:v>-32.056086999999998</c:v>
                </c:pt>
                <c:pt idx="8">
                  <c:v>-32.162253999999997</c:v>
                </c:pt>
                <c:pt idx="9">
                  <c:v>-32.637154000000002</c:v>
                </c:pt>
                <c:pt idx="10">
                  <c:v>-32.902405000000002</c:v>
                </c:pt>
                <c:pt idx="11">
                  <c:v>-33.463638000000003</c:v>
                </c:pt>
                <c:pt idx="12">
                  <c:v>-34.038609000000001</c:v>
                </c:pt>
                <c:pt idx="13">
                  <c:v>-34.605122000000001</c:v>
                </c:pt>
                <c:pt idx="14">
                  <c:v>-35.098469000000001</c:v>
                </c:pt>
                <c:pt idx="15">
                  <c:v>-35.648623999999998</c:v>
                </c:pt>
                <c:pt idx="16">
                  <c:v>-36.189774</c:v>
                </c:pt>
                <c:pt idx="17">
                  <c:v>-36.624180000000003</c:v>
                </c:pt>
                <c:pt idx="18">
                  <c:v>-37.135719000000002</c:v>
                </c:pt>
                <c:pt idx="19">
                  <c:v>-37.373798000000001</c:v>
                </c:pt>
                <c:pt idx="20">
                  <c:v>-38.020386000000002</c:v>
                </c:pt>
                <c:pt idx="21">
                  <c:v>-38.044769000000002</c:v>
                </c:pt>
                <c:pt idx="22">
                  <c:v>-38.268630999999999</c:v>
                </c:pt>
                <c:pt idx="23">
                  <c:v>-38.301696999999997</c:v>
                </c:pt>
                <c:pt idx="24">
                  <c:v>-38.699264999999997</c:v>
                </c:pt>
                <c:pt idx="25">
                  <c:v>-38.55444</c:v>
                </c:pt>
                <c:pt idx="26">
                  <c:v>-39.093479000000002</c:v>
                </c:pt>
                <c:pt idx="27">
                  <c:v>-39.323307</c:v>
                </c:pt>
                <c:pt idx="28">
                  <c:v>-40.337631000000002</c:v>
                </c:pt>
                <c:pt idx="29">
                  <c:v>-41.426144000000001</c:v>
                </c:pt>
                <c:pt idx="30">
                  <c:v>-42.700603000000001</c:v>
                </c:pt>
                <c:pt idx="31">
                  <c:v>-43.899506000000002</c:v>
                </c:pt>
                <c:pt idx="32">
                  <c:v>-45.229298</c:v>
                </c:pt>
                <c:pt idx="33">
                  <c:v>-45.848846000000002</c:v>
                </c:pt>
                <c:pt idx="34">
                  <c:v>-46.144145999999999</c:v>
                </c:pt>
                <c:pt idx="35">
                  <c:v>-46.445843000000004</c:v>
                </c:pt>
                <c:pt idx="36">
                  <c:v>-46.378852999999999</c:v>
                </c:pt>
                <c:pt idx="37">
                  <c:v>-46.330227000000001</c:v>
                </c:pt>
                <c:pt idx="38">
                  <c:v>-46.159858999999997</c:v>
                </c:pt>
                <c:pt idx="39">
                  <c:v>-45.803626999999999</c:v>
                </c:pt>
                <c:pt idx="40">
                  <c:v>-45.385933000000001</c:v>
                </c:pt>
                <c:pt idx="41">
                  <c:v>-45.283909000000001</c:v>
                </c:pt>
                <c:pt idx="42">
                  <c:v>-45.285201999999998</c:v>
                </c:pt>
                <c:pt idx="43">
                  <c:v>-45.370632000000001</c:v>
                </c:pt>
                <c:pt idx="44">
                  <c:v>-45.709938000000001</c:v>
                </c:pt>
                <c:pt idx="45">
                  <c:v>-46.097270999999999</c:v>
                </c:pt>
                <c:pt idx="46">
                  <c:v>-46.428127000000003</c:v>
                </c:pt>
                <c:pt idx="47">
                  <c:v>-46.850436999999999</c:v>
                </c:pt>
                <c:pt idx="48">
                  <c:v>-47.369438000000002</c:v>
                </c:pt>
                <c:pt idx="49">
                  <c:v>-48.022410999999998</c:v>
                </c:pt>
                <c:pt idx="50">
                  <c:v>-48.729197999999997</c:v>
                </c:pt>
                <c:pt idx="51">
                  <c:v>-49.368568000000003</c:v>
                </c:pt>
                <c:pt idx="52">
                  <c:v>-49.828395999999998</c:v>
                </c:pt>
                <c:pt idx="53">
                  <c:v>-50.231983</c:v>
                </c:pt>
                <c:pt idx="54">
                  <c:v>-50.501446000000001</c:v>
                </c:pt>
                <c:pt idx="55">
                  <c:v>-50.755859000000001</c:v>
                </c:pt>
                <c:pt idx="56">
                  <c:v>-50.963023999999997</c:v>
                </c:pt>
                <c:pt idx="57">
                  <c:v>-51.366805999999997</c:v>
                </c:pt>
                <c:pt idx="58">
                  <c:v>-51.624808999999999</c:v>
                </c:pt>
                <c:pt idx="59">
                  <c:v>-51.934280000000001</c:v>
                </c:pt>
                <c:pt idx="60">
                  <c:v>-52.299495999999998</c:v>
                </c:pt>
                <c:pt idx="61">
                  <c:v>-52.834491999999997</c:v>
                </c:pt>
                <c:pt idx="62">
                  <c:v>-53.397278</c:v>
                </c:pt>
                <c:pt idx="63">
                  <c:v>-54.300117</c:v>
                </c:pt>
                <c:pt idx="64">
                  <c:v>-55.301346000000002</c:v>
                </c:pt>
                <c:pt idx="65">
                  <c:v>-55.931007000000001</c:v>
                </c:pt>
                <c:pt idx="66">
                  <c:v>-55.437904000000003</c:v>
                </c:pt>
                <c:pt idx="67">
                  <c:v>-53.517315000000004</c:v>
                </c:pt>
                <c:pt idx="68">
                  <c:v>-49.917679</c:v>
                </c:pt>
                <c:pt idx="69">
                  <c:v>-44.469012999999997</c:v>
                </c:pt>
                <c:pt idx="70">
                  <c:v>-39.719078000000003</c:v>
                </c:pt>
                <c:pt idx="71">
                  <c:v>-36.795338000000001</c:v>
                </c:pt>
                <c:pt idx="72">
                  <c:v>-35.585982999999999</c:v>
                </c:pt>
                <c:pt idx="73">
                  <c:v>-36.052928999999999</c:v>
                </c:pt>
                <c:pt idx="74">
                  <c:v>-38.381695000000001</c:v>
                </c:pt>
                <c:pt idx="75">
                  <c:v>-40.386657999999997</c:v>
                </c:pt>
                <c:pt idx="76">
                  <c:v>-41.72728</c:v>
                </c:pt>
                <c:pt idx="77">
                  <c:v>-42.700378000000001</c:v>
                </c:pt>
                <c:pt idx="78">
                  <c:v>-43.332577000000001</c:v>
                </c:pt>
                <c:pt idx="79">
                  <c:v>-43.753712</c:v>
                </c:pt>
                <c:pt idx="80">
                  <c:v>-44.171534999999999</c:v>
                </c:pt>
                <c:pt idx="81">
                  <c:v>-44.304290999999999</c:v>
                </c:pt>
                <c:pt idx="82">
                  <c:v>-44.154583000000002</c:v>
                </c:pt>
                <c:pt idx="83">
                  <c:v>-44.150714999999998</c:v>
                </c:pt>
                <c:pt idx="84">
                  <c:v>-44.228951000000002</c:v>
                </c:pt>
                <c:pt idx="85">
                  <c:v>-44.121769</c:v>
                </c:pt>
                <c:pt idx="86">
                  <c:v>-43.944186999999999</c:v>
                </c:pt>
                <c:pt idx="87">
                  <c:v>-43.858997000000002</c:v>
                </c:pt>
                <c:pt idx="88">
                  <c:v>-43.731087000000002</c:v>
                </c:pt>
                <c:pt idx="89">
                  <c:v>-43.498547000000002</c:v>
                </c:pt>
                <c:pt idx="90">
                  <c:v>-43.335953000000003</c:v>
                </c:pt>
                <c:pt idx="91">
                  <c:v>-43.287025</c:v>
                </c:pt>
                <c:pt idx="92">
                  <c:v>-43.247920999999998</c:v>
                </c:pt>
                <c:pt idx="93">
                  <c:v>-43.114437000000002</c:v>
                </c:pt>
                <c:pt idx="94">
                  <c:v>-42.966141</c:v>
                </c:pt>
                <c:pt idx="95">
                  <c:v>-42.773735000000002</c:v>
                </c:pt>
                <c:pt idx="96">
                  <c:v>-42.595351999999998</c:v>
                </c:pt>
                <c:pt idx="97">
                  <c:v>-42.419994000000003</c:v>
                </c:pt>
                <c:pt idx="98">
                  <c:v>-42.270401</c:v>
                </c:pt>
                <c:pt idx="99">
                  <c:v>-42.080975000000002</c:v>
                </c:pt>
                <c:pt idx="100">
                  <c:v>-41.918118</c:v>
                </c:pt>
                <c:pt idx="101">
                  <c:v>-41.712879000000001</c:v>
                </c:pt>
                <c:pt idx="102">
                  <c:v>-41.514721000000002</c:v>
                </c:pt>
                <c:pt idx="103">
                  <c:v>-41.381866000000002</c:v>
                </c:pt>
                <c:pt idx="104">
                  <c:v>-41.385708000000001</c:v>
                </c:pt>
                <c:pt idx="105">
                  <c:v>-41.417774000000001</c:v>
                </c:pt>
                <c:pt idx="106">
                  <c:v>-41.549689999999998</c:v>
                </c:pt>
                <c:pt idx="107">
                  <c:v>-41.775950999999999</c:v>
                </c:pt>
                <c:pt idx="108">
                  <c:v>-42.056525999999998</c:v>
                </c:pt>
                <c:pt idx="109">
                  <c:v>-42.398220000000002</c:v>
                </c:pt>
                <c:pt idx="110">
                  <c:v>-42.853164999999997</c:v>
                </c:pt>
                <c:pt idx="111">
                  <c:v>-43.453907000000001</c:v>
                </c:pt>
                <c:pt idx="112">
                  <c:v>-44.222355</c:v>
                </c:pt>
                <c:pt idx="113">
                  <c:v>-45.248829000000001</c:v>
                </c:pt>
                <c:pt idx="114">
                  <c:v>-46.525931999999997</c:v>
                </c:pt>
                <c:pt idx="115">
                  <c:v>-48.272914999999998</c:v>
                </c:pt>
                <c:pt idx="116">
                  <c:v>-50.742114999999998</c:v>
                </c:pt>
                <c:pt idx="117">
                  <c:v>-53.941386999999999</c:v>
                </c:pt>
                <c:pt idx="118">
                  <c:v>-56.174923</c:v>
                </c:pt>
                <c:pt idx="119">
                  <c:v>-56.778590999999999</c:v>
                </c:pt>
                <c:pt idx="120">
                  <c:v>-56.145648999999999</c:v>
                </c:pt>
                <c:pt idx="121">
                  <c:v>-54.102576999999997</c:v>
                </c:pt>
                <c:pt idx="122">
                  <c:v>-50.506160999999999</c:v>
                </c:pt>
                <c:pt idx="123">
                  <c:v>-47.159889</c:v>
                </c:pt>
                <c:pt idx="124">
                  <c:v>-44.763846999999998</c:v>
                </c:pt>
                <c:pt idx="125">
                  <c:v>-42.78331</c:v>
                </c:pt>
                <c:pt idx="126">
                  <c:v>-41.110633999999997</c:v>
                </c:pt>
                <c:pt idx="127">
                  <c:v>-39.962021</c:v>
                </c:pt>
                <c:pt idx="128">
                  <c:v>-39.056820000000002</c:v>
                </c:pt>
                <c:pt idx="129">
                  <c:v>-38.401054000000002</c:v>
                </c:pt>
                <c:pt idx="130">
                  <c:v>-37.920403</c:v>
                </c:pt>
                <c:pt idx="131">
                  <c:v>-37.553458999999997</c:v>
                </c:pt>
                <c:pt idx="132">
                  <c:v>-37.212508999999997</c:v>
                </c:pt>
                <c:pt idx="133">
                  <c:v>-36.996445000000001</c:v>
                </c:pt>
                <c:pt idx="134">
                  <c:v>-36.845367000000003</c:v>
                </c:pt>
                <c:pt idx="135">
                  <c:v>-36.748486</c:v>
                </c:pt>
                <c:pt idx="136">
                  <c:v>-36.599926000000004</c:v>
                </c:pt>
                <c:pt idx="137">
                  <c:v>-36.502285000000001</c:v>
                </c:pt>
                <c:pt idx="138">
                  <c:v>-36.421126999999998</c:v>
                </c:pt>
                <c:pt idx="139">
                  <c:v>-36.296771999999997</c:v>
                </c:pt>
                <c:pt idx="140">
                  <c:v>-36.134239000000001</c:v>
                </c:pt>
                <c:pt idx="141">
                  <c:v>-36.001728</c:v>
                </c:pt>
                <c:pt idx="142">
                  <c:v>-35.808101999999998</c:v>
                </c:pt>
                <c:pt idx="143">
                  <c:v>-35.584449999999997</c:v>
                </c:pt>
                <c:pt idx="144">
                  <c:v>-35.360526999999998</c:v>
                </c:pt>
                <c:pt idx="145">
                  <c:v>-35.132057000000003</c:v>
                </c:pt>
                <c:pt idx="146">
                  <c:v>-34.922604</c:v>
                </c:pt>
                <c:pt idx="147">
                  <c:v>-34.758502999999997</c:v>
                </c:pt>
                <c:pt idx="148">
                  <c:v>-34.578575000000001</c:v>
                </c:pt>
                <c:pt idx="149">
                  <c:v>-34.430427999999999</c:v>
                </c:pt>
                <c:pt idx="150">
                  <c:v>-34.298847000000002</c:v>
                </c:pt>
                <c:pt idx="151">
                  <c:v>-34.199748999999997</c:v>
                </c:pt>
                <c:pt idx="152">
                  <c:v>-34.084727999999998</c:v>
                </c:pt>
                <c:pt idx="153">
                  <c:v>-34.014606000000001</c:v>
                </c:pt>
                <c:pt idx="154">
                  <c:v>-33.954192999999997</c:v>
                </c:pt>
                <c:pt idx="155">
                  <c:v>-33.893569999999997</c:v>
                </c:pt>
                <c:pt idx="156">
                  <c:v>-33.866515999999997</c:v>
                </c:pt>
                <c:pt idx="157">
                  <c:v>-33.852477999999998</c:v>
                </c:pt>
                <c:pt idx="158">
                  <c:v>-33.852161000000002</c:v>
                </c:pt>
                <c:pt idx="159">
                  <c:v>-33.857914000000001</c:v>
                </c:pt>
                <c:pt idx="160">
                  <c:v>-33.895527000000001</c:v>
                </c:pt>
                <c:pt idx="161">
                  <c:v>-34.001179</c:v>
                </c:pt>
                <c:pt idx="162">
                  <c:v>-34.162266000000002</c:v>
                </c:pt>
                <c:pt idx="163">
                  <c:v>-34.394821</c:v>
                </c:pt>
                <c:pt idx="164">
                  <c:v>-34.695014999999998</c:v>
                </c:pt>
                <c:pt idx="165">
                  <c:v>-35.103099999999998</c:v>
                </c:pt>
                <c:pt idx="166">
                  <c:v>-35.527393000000004</c:v>
                </c:pt>
                <c:pt idx="167">
                  <c:v>-36.061461999999999</c:v>
                </c:pt>
                <c:pt idx="168">
                  <c:v>-36.597262999999998</c:v>
                </c:pt>
                <c:pt idx="169">
                  <c:v>-37.197414000000002</c:v>
                </c:pt>
                <c:pt idx="170">
                  <c:v>-37.866596000000001</c:v>
                </c:pt>
                <c:pt idx="171">
                  <c:v>-38.662101999999997</c:v>
                </c:pt>
                <c:pt idx="172">
                  <c:v>-39.478371000000003</c:v>
                </c:pt>
                <c:pt idx="173">
                  <c:v>-40.427052000000003</c:v>
                </c:pt>
                <c:pt idx="174">
                  <c:v>-41.486007999999998</c:v>
                </c:pt>
                <c:pt idx="175">
                  <c:v>-42.623519999999999</c:v>
                </c:pt>
                <c:pt idx="176">
                  <c:v>-43.849262000000003</c:v>
                </c:pt>
                <c:pt idx="177">
                  <c:v>-45.008353999999997</c:v>
                </c:pt>
                <c:pt idx="178">
                  <c:v>-45.597439000000001</c:v>
                </c:pt>
                <c:pt idx="179">
                  <c:v>-45.299388999999998</c:v>
                </c:pt>
                <c:pt idx="180">
                  <c:v>-43.541984999999997</c:v>
                </c:pt>
                <c:pt idx="181">
                  <c:v>-40.195988</c:v>
                </c:pt>
                <c:pt idx="182">
                  <c:v>-36.496780000000001</c:v>
                </c:pt>
                <c:pt idx="183">
                  <c:v>-33.518836999999998</c:v>
                </c:pt>
                <c:pt idx="184">
                  <c:v>-31.304735000000001</c:v>
                </c:pt>
                <c:pt idx="185">
                  <c:v>-30.238771</c:v>
                </c:pt>
                <c:pt idx="186">
                  <c:v>-30.413584</c:v>
                </c:pt>
                <c:pt idx="187">
                  <c:v>-30.717403000000001</c:v>
                </c:pt>
                <c:pt idx="188">
                  <c:v>-30.533076999999999</c:v>
                </c:pt>
                <c:pt idx="189">
                  <c:v>-30.079492999999999</c:v>
                </c:pt>
                <c:pt idx="190">
                  <c:v>-29.563255000000002</c:v>
                </c:pt>
                <c:pt idx="191">
                  <c:v>-28.851475000000001</c:v>
                </c:pt>
                <c:pt idx="192">
                  <c:v>-28.103683</c:v>
                </c:pt>
                <c:pt idx="193">
                  <c:v>-27.341671000000002</c:v>
                </c:pt>
                <c:pt idx="194">
                  <c:v>-26.623688000000001</c:v>
                </c:pt>
                <c:pt idx="195">
                  <c:v>-25.820865999999999</c:v>
                </c:pt>
                <c:pt idx="196">
                  <c:v>-25.101948</c:v>
                </c:pt>
                <c:pt idx="197">
                  <c:v>-24.394393999999998</c:v>
                </c:pt>
                <c:pt idx="198">
                  <c:v>-23.791328</c:v>
                </c:pt>
                <c:pt idx="199">
                  <c:v>-23.291139999999999</c:v>
                </c:pt>
                <c:pt idx="200">
                  <c:v>-22.970444000000001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1-40F3-8A99-60C24F4C60DB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-32.759028999999998</c:v>
                </c:pt>
                <c:pt idx="1">
                  <c:v>-32.584586999999999</c:v>
                </c:pt>
                <c:pt idx="2">
                  <c:v>-32.406624000000001</c:v>
                </c:pt>
                <c:pt idx="3">
                  <c:v>-32.265456999999998</c:v>
                </c:pt>
                <c:pt idx="4">
                  <c:v>-32.056477000000001</c:v>
                </c:pt>
                <c:pt idx="5">
                  <c:v>-32.028914999999998</c:v>
                </c:pt>
                <c:pt idx="6">
                  <c:v>-32.025188</c:v>
                </c:pt>
                <c:pt idx="7">
                  <c:v>-32.056086999999998</c:v>
                </c:pt>
                <c:pt idx="8">
                  <c:v>-32.162253999999997</c:v>
                </c:pt>
                <c:pt idx="9">
                  <c:v>-32.637154000000002</c:v>
                </c:pt>
                <c:pt idx="10">
                  <c:v>-32.902405000000002</c:v>
                </c:pt>
                <c:pt idx="11">
                  <c:v>-33.463638000000003</c:v>
                </c:pt>
                <c:pt idx="12">
                  <c:v>-34.038609000000001</c:v>
                </c:pt>
                <c:pt idx="13">
                  <c:v>-34.605122000000001</c:v>
                </c:pt>
                <c:pt idx="14">
                  <c:v>-35.098469000000001</c:v>
                </c:pt>
                <c:pt idx="15">
                  <c:v>-35.648623999999998</c:v>
                </c:pt>
                <c:pt idx="16">
                  <c:v>-36.189774</c:v>
                </c:pt>
                <c:pt idx="17">
                  <c:v>-36.624180000000003</c:v>
                </c:pt>
                <c:pt idx="18">
                  <c:v>-37.135719000000002</c:v>
                </c:pt>
                <c:pt idx="19">
                  <c:v>-37.373798000000001</c:v>
                </c:pt>
                <c:pt idx="20">
                  <c:v>-38.020386000000002</c:v>
                </c:pt>
                <c:pt idx="21">
                  <c:v>-38.044769000000002</c:v>
                </c:pt>
                <c:pt idx="22">
                  <c:v>-38.268630999999999</c:v>
                </c:pt>
                <c:pt idx="23">
                  <c:v>-38.301696999999997</c:v>
                </c:pt>
                <c:pt idx="24">
                  <c:v>-38.699264999999997</c:v>
                </c:pt>
                <c:pt idx="25">
                  <c:v>-38.55444</c:v>
                </c:pt>
                <c:pt idx="26">
                  <c:v>-39.093479000000002</c:v>
                </c:pt>
                <c:pt idx="27">
                  <c:v>-39.323307</c:v>
                </c:pt>
                <c:pt idx="28">
                  <c:v>-40.337631000000002</c:v>
                </c:pt>
                <c:pt idx="29">
                  <c:v>-41.426144000000001</c:v>
                </c:pt>
                <c:pt idx="30">
                  <c:v>-42.700603000000001</c:v>
                </c:pt>
                <c:pt idx="31">
                  <c:v>-43.899506000000002</c:v>
                </c:pt>
                <c:pt idx="32">
                  <c:v>-45.229298</c:v>
                </c:pt>
                <c:pt idx="33">
                  <c:v>-45.848846000000002</c:v>
                </c:pt>
                <c:pt idx="34">
                  <c:v>-46.144145999999999</c:v>
                </c:pt>
                <c:pt idx="35">
                  <c:v>-46.445843000000004</c:v>
                </c:pt>
                <c:pt idx="36">
                  <c:v>-46.378852999999999</c:v>
                </c:pt>
                <c:pt idx="37">
                  <c:v>-46.330227000000001</c:v>
                </c:pt>
                <c:pt idx="38">
                  <c:v>-46.159858999999997</c:v>
                </c:pt>
                <c:pt idx="39">
                  <c:v>-45.803626999999999</c:v>
                </c:pt>
                <c:pt idx="40">
                  <c:v>-45.385933000000001</c:v>
                </c:pt>
                <c:pt idx="41">
                  <c:v>-45.283909000000001</c:v>
                </c:pt>
                <c:pt idx="42">
                  <c:v>-45.285201999999998</c:v>
                </c:pt>
                <c:pt idx="43">
                  <c:v>-45.370632000000001</c:v>
                </c:pt>
                <c:pt idx="44">
                  <c:v>-45.709938000000001</c:v>
                </c:pt>
                <c:pt idx="45">
                  <c:v>-46.097270999999999</c:v>
                </c:pt>
                <c:pt idx="46">
                  <c:v>-46.428127000000003</c:v>
                </c:pt>
                <c:pt idx="47">
                  <c:v>-46.850436999999999</c:v>
                </c:pt>
                <c:pt idx="48">
                  <c:v>-47.369438000000002</c:v>
                </c:pt>
                <c:pt idx="49">
                  <c:v>-48.022410999999998</c:v>
                </c:pt>
                <c:pt idx="50">
                  <c:v>-48.729197999999997</c:v>
                </c:pt>
                <c:pt idx="51">
                  <c:v>-49.368568000000003</c:v>
                </c:pt>
                <c:pt idx="52">
                  <c:v>-49.828395999999998</c:v>
                </c:pt>
                <c:pt idx="53">
                  <c:v>-50.231983</c:v>
                </c:pt>
                <c:pt idx="54">
                  <c:v>-50.501446000000001</c:v>
                </c:pt>
                <c:pt idx="55">
                  <c:v>-50.755859000000001</c:v>
                </c:pt>
                <c:pt idx="56">
                  <c:v>-50.963023999999997</c:v>
                </c:pt>
                <c:pt idx="57">
                  <c:v>-51.366805999999997</c:v>
                </c:pt>
                <c:pt idx="58">
                  <c:v>-51.624808999999999</c:v>
                </c:pt>
                <c:pt idx="59">
                  <c:v>-51.934280000000001</c:v>
                </c:pt>
                <c:pt idx="60">
                  <c:v>-52.299495999999998</c:v>
                </c:pt>
                <c:pt idx="61">
                  <c:v>-52.834491999999997</c:v>
                </c:pt>
                <c:pt idx="62">
                  <c:v>-53.397278</c:v>
                </c:pt>
                <c:pt idx="63">
                  <c:v>-54.300117</c:v>
                </c:pt>
                <c:pt idx="64">
                  <c:v>-55.301346000000002</c:v>
                </c:pt>
                <c:pt idx="65">
                  <c:v>-55.931007000000001</c:v>
                </c:pt>
                <c:pt idx="66">
                  <c:v>-55.437904000000003</c:v>
                </c:pt>
                <c:pt idx="67">
                  <c:v>-53.517315000000004</c:v>
                </c:pt>
                <c:pt idx="68">
                  <c:v>-49.917679</c:v>
                </c:pt>
                <c:pt idx="69">
                  <c:v>-44.469012999999997</c:v>
                </c:pt>
                <c:pt idx="70">
                  <c:v>-39.719078000000003</c:v>
                </c:pt>
                <c:pt idx="71">
                  <c:v>-36.795338000000001</c:v>
                </c:pt>
                <c:pt idx="72">
                  <c:v>-35.585982999999999</c:v>
                </c:pt>
                <c:pt idx="73">
                  <c:v>-36.052928999999999</c:v>
                </c:pt>
                <c:pt idx="74">
                  <c:v>-38.381695000000001</c:v>
                </c:pt>
                <c:pt idx="75">
                  <c:v>-40.386657999999997</c:v>
                </c:pt>
                <c:pt idx="76">
                  <c:v>-41.72728</c:v>
                </c:pt>
                <c:pt idx="77">
                  <c:v>-42.700378000000001</c:v>
                </c:pt>
                <c:pt idx="78">
                  <c:v>-43.332577000000001</c:v>
                </c:pt>
                <c:pt idx="79">
                  <c:v>-43.753712</c:v>
                </c:pt>
                <c:pt idx="80">
                  <c:v>-44.171534999999999</c:v>
                </c:pt>
                <c:pt idx="81">
                  <c:v>-44.304290999999999</c:v>
                </c:pt>
                <c:pt idx="82">
                  <c:v>-44.154583000000002</c:v>
                </c:pt>
                <c:pt idx="83">
                  <c:v>-44.150714999999998</c:v>
                </c:pt>
                <c:pt idx="84">
                  <c:v>-44.228951000000002</c:v>
                </c:pt>
                <c:pt idx="85">
                  <c:v>-44.121769</c:v>
                </c:pt>
                <c:pt idx="86">
                  <c:v>-43.944186999999999</c:v>
                </c:pt>
                <c:pt idx="87">
                  <c:v>-43.858997000000002</c:v>
                </c:pt>
                <c:pt idx="88">
                  <c:v>-43.731087000000002</c:v>
                </c:pt>
                <c:pt idx="89">
                  <c:v>-43.498547000000002</c:v>
                </c:pt>
                <c:pt idx="90">
                  <c:v>-43.335953000000003</c:v>
                </c:pt>
                <c:pt idx="91">
                  <c:v>-43.287025</c:v>
                </c:pt>
                <c:pt idx="92">
                  <c:v>-43.247920999999998</c:v>
                </c:pt>
                <c:pt idx="93">
                  <c:v>-43.114437000000002</c:v>
                </c:pt>
                <c:pt idx="94">
                  <c:v>-42.966141</c:v>
                </c:pt>
                <c:pt idx="95">
                  <c:v>-42.773735000000002</c:v>
                </c:pt>
                <c:pt idx="96">
                  <c:v>-42.595351999999998</c:v>
                </c:pt>
                <c:pt idx="97">
                  <c:v>-42.419994000000003</c:v>
                </c:pt>
                <c:pt idx="98">
                  <c:v>-42.270401</c:v>
                </c:pt>
                <c:pt idx="99">
                  <c:v>-42.080975000000002</c:v>
                </c:pt>
                <c:pt idx="100">
                  <c:v>-41.918118</c:v>
                </c:pt>
                <c:pt idx="101">
                  <c:v>-41.712879000000001</c:v>
                </c:pt>
                <c:pt idx="102">
                  <c:v>-41.514721000000002</c:v>
                </c:pt>
                <c:pt idx="103">
                  <c:v>-41.381866000000002</c:v>
                </c:pt>
                <c:pt idx="104">
                  <c:v>-41.385708000000001</c:v>
                </c:pt>
                <c:pt idx="105">
                  <c:v>-41.417774000000001</c:v>
                </c:pt>
                <c:pt idx="106">
                  <c:v>-41.549689999999998</c:v>
                </c:pt>
                <c:pt idx="107">
                  <c:v>-41.775950999999999</c:v>
                </c:pt>
                <c:pt idx="108">
                  <c:v>-42.056525999999998</c:v>
                </c:pt>
                <c:pt idx="109">
                  <c:v>-42.398220000000002</c:v>
                </c:pt>
                <c:pt idx="110">
                  <c:v>-42.853164999999997</c:v>
                </c:pt>
                <c:pt idx="111">
                  <c:v>-43.453907000000001</c:v>
                </c:pt>
                <c:pt idx="112">
                  <c:v>-44.222355</c:v>
                </c:pt>
                <c:pt idx="113">
                  <c:v>-45.248829000000001</c:v>
                </c:pt>
                <c:pt idx="114">
                  <c:v>-46.525931999999997</c:v>
                </c:pt>
                <c:pt idx="115">
                  <c:v>-48.272914999999998</c:v>
                </c:pt>
                <c:pt idx="116">
                  <c:v>-50.742114999999998</c:v>
                </c:pt>
                <c:pt idx="117">
                  <c:v>-53.941386999999999</c:v>
                </c:pt>
                <c:pt idx="118">
                  <c:v>-56.174923</c:v>
                </c:pt>
                <c:pt idx="119">
                  <c:v>-56.778590999999999</c:v>
                </c:pt>
                <c:pt idx="120">
                  <c:v>-56.145648999999999</c:v>
                </c:pt>
                <c:pt idx="121">
                  <c:v>-54.102576999999997</c:v>
                </c:pt>
                <c:pt idx="122">
                  <c:v>-50.506160999999999</c:v>
                </c:pt>
                <c:pt idx="123">
                  <c:v>-47.159889</c:v>
                </c:pt>
                <c:pt idx="124">
                  <c:v>-44.763846999999998</c:v>
                </c:pt>
                <c:pt idx="125">
                  <c:v>-42.78331</c:v>
                </c:pt>
                <c:pt idx="126">
                  <c:v>-41.110633999999997</c:v>
                </c:pt>
                <c:pt idx="127">
                  <c:v>-39.962021</c:v>
                </c:pt>
                <c:pt idx="128">
                  <c:v>-39.056820000000002</c:v>
                </c:pt>
                <c:pt idx="129">
                  <c:v>-38.401054000000002</c:v>
                </c:pt>
                <c:pt idx="130">
                  <c:v>-37.920403</c:v>
                </c:pt>
                <c:pt idx="131">
                  <c:v>-37.553458999999997</c:v>
                </c:pt>
                <c:pt idx="132">
                  <c:v>-37.212508999999997</c:v>
                </c:pt>
                <c:pt idx="133">
                  <c:v>-36.996445000000001</c:v>
                </c:pt>
                <c:pt idx="134">
                  <c:v>-36.845367000000003</c:v>
                </c:pt>
                <c:pt idx="135">
                  <c:v>-36.748486</c:v>
                </c:pt>
                <c:pt idx="136">
                  <c:v>-36.599926000000004</c:v>
                </c:pt>
                <c:pt idx="137">
                  <c:v>-36.502285000000001</c:v>
                </c:pt>
                <c:pt idx="138">
                  <c:v>-36.421126999999998</c:v>
                </c:pt>
                <c:pt idx="139">
                  <c:v>-36.296771999999997</c:v>
                </c:pt>
                <c:pt idx="140">
                  <c:v>-36.134239000000001</c:v>
                </c:pt>
                <c:pt idx="141">
                  <c:v>-36.001728</c:v>
                </c:pt>
                <c:pt idx="142">
                  <c:v>-35.808101999999998</c:v>
                </c:pt>
                <c:pt idx="143">
                  <c:v>-35.584449999999997</c:v>
                </c:pt>
                <c:pt idx="144">
                  <c:v>-35.360526999999998</c:v>
                </c:pt>
                <c:pt idx="145">
                  <c:v>-35.132057000000003</c:v>
                </c:pt>
                <c:pt idx="146">
                  <c:v>-34.922604</c:v>
                </c:pt>
                <c:pt idx="147">
                  <c:v>-34.758502999999997</c:v>
                </c:pt>
                <c:pt idx="148">
                  <c:v>-34.578575000000001</c:v>
                </c:pt>
                <c:pt idx="149">
                  <c:v>-34.430427999999999</c:v>
                </c:pt>
                <c:pt idx="150">
                  <c:v>-34.298847000000002</c:v>
                </c:pt>
                <c:pt idx="151">
                  <c:v>-34.199748999999997</c:v>
                </c:pt>
                <c:pt idx="152">
                  <c:v>-34.084727999999998</c:v>
                </c:pt>
                <c:pt idx="153">
                  <c:v>-34.014606000000001</c:v>
                </c:pt>
                <c:pt idx="154">
                  <c:v>-33.954192999999997</c:v>
                </c:pt>
                <c:pt idx="155">
                  <c:v>-33.893569999999997</c:v>
                </c:pt>
                <c:pt idx="156">
                  <c:v>-33.866515999999997</c:v>
                </c:pt>
                <c:pt idx="157">
                  <c:v>-33.852477999999998</c:v>
                </c:pt>
                <c:pt idx="158">
                  <c:v>-33.852161000000002</c:v>
                </c:pt>
                <c:pt idx="159">
                  <c:v>-33.857914000000001</c:v>
                </c:pt>
                <c:pt idx="160">
                  <c:v>-33.895527000000001</c:v>
                </c:pt>
                <c:pt idx="161">
                  <c:v>-34.001179</c:v>
                </c:pt>
                <c:pt idx="162">
                  <c:v>-34.162266000000002</c:v>
                </c:pt>
                <c:pt idx="163">
                  <c:v>-34.394821</c:v>
                </c:pt>
                <c:pt idx="164">
                  <c:v>-34.695014999999998</c:v>
                </c:pt>
                <c:pt idx="165">
                  <c:v>-35.103099999999998</c:v>
                </c:pt>
                <c:pt idx="166">
                  <c:v>-35.527393000000004</c:v>
                </c:pt>
                <c:pt idx="167">
                  <c:v>-36.061461999999999</c:v>
                </c:pt>
                <c:pt idx="168">
                  <c:v>-36.597262999999998</c:v>
                </c:pt>
                <c:pt idx="169">
                  <c:v>-37.197414000000002</c:v>
                </c:pt>
                <c:pt idx="170">
                  <c:v>-37.866596000000001</c:v>
                </c:pt>
                <c:pt idx="171">
                  <c:v>-38.662101999999997</c:v>
                </c:pt>
                <c:pt idx="172">
                  <c:v>-39.478371000000003</c:v>
                </c:pt>
                <c:pt idx="173">
                  <c:v>-40.427052000000003</c:v>
                </c:pt>
                <c:pt idx="174">
                  <c:v>-41.486007999999998</c:v>
                </c:pt>
                <c:pt idx="175">
                  <c:v>-42.623519999999999</c:v>
                </c:pt>
                <c:pt idx="176">
                  <c:v>-43.849262000000003</c:v>
                </c:pt>
                <c:pt idx="177">
                  <c:v>-45.008353999999997</c:v>
                </c:pt>
                <c:pt idx="178">
                  <c:v>-45.597439000000001</c:v>
                </c:pt>
                <c:pt idx="179">
                  <c:v>-45.299388999999998</c:v>
                </c:pt>
                <c:pt idx="180">
                  <c:v>-43.541984999999997</c:v>
                </c:pt>
                <c:pt idx="181">
                  <c:v>-40.195988</c:v>
                </c:pt>
                <c:pt idx="182">
                  <c:v>-36.496780000000001</c:v>
                </c:pt>
                <c:pt idx="183">
                  <c:v>-33.518836999999998</c:v>
                </c:pt>
                <c:pt idx="184">
                  <c:v>-31.304735000000001</c:v>
                </c:pt>
                <c:pt idx="185">
                  <c:v>-30.238771</c:v>
                </c:pt>
                <c:pt idx="186">
                  <c:v>-30.413584</c:v>
                </c:pt>
                <c:pt idx="187">
                  <c:v>-30.717403000000001</c:v>
                </c:pt>
                <c:pt idx="188">
                  <c:v>-30.533076999999999</c:v>
                </c:pt>
                <c:pt idx="189">
                  <c:v>-30.079492999999999</c:v>
                </c:pt>
                <c:pt idx="190">
                  <c:v>-29.563255000000002</c:v>
                </c:pt>
                <c:pt idx="191">
                  <c:v>-28.851475000000001</c:v>
                </c:pt>
                <c:pt idx="192">
                  <c:v>-28.103683</c:v>
                </c:pt>
                <c:pt idx="193">
                  <c:v>-27.341671000000002</c:v>
                </c:pt>
                <c:pt idx="194">
                  <c:v>-26.623688000000001</c:v>
                </c:pt>
                <c:pt idx="195">
                  <c:v>-25.820865999999999</c:v>
                </c:pt>
                <c:pt idx="196">
                  <c:v>-25.101948</c:v>
                </c:pt>
                <c:pt idx="197">
                  <c:v>-24.394393999999998</c:v>
                </c:pt>
                <c:pt idx="198">
                  <c:v>-23.791328</c:v>
                </c:pt>
                <c:pt idx="199">
                  <c:v>-23.291139999999999</c:v>
                </c:pt>
                <c:pt idx="200">
                  <c:v>-22.970444000000001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1-40F3-8A99-60C24F4C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4912"/>
        <c:axId val="114936832"/>
      </c:scatterChart>
      <c:valAx>
        <c:axId val="114934912"/>
        <c:scaling>
          <c:orientation val="minMax"/>
          <c:max val="44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936832"/>
        <c:crosses val="autoZero"/>
        <c:crossBetween val="midCat"/>
        <c:majorUnit val="2"/>
      </c:valAx>
      <c:valAx>
        <c:axId val="114936832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93491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478331959003722"/>
          <c:y val="0.69520231846019254"/>
          <c:w val="0.27909273799303214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1565558632020271"/>
          <c:y val="1.94222076407115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47739865850102E-2"/>
          <c:w val="0.76542713682528862"/>
          <c:h val="0.716770195392242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CLvsLO!$Q$2</c:f>
              <c:strCache>
                <c:ptCount val="1"/>
                <c:pt idx="0">
                  <c:v>+15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CLvsLO!$Q$5:$Q$205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4-40A3-8FF3-7129B99B2001}"/>
            </c:ext>
          </c:extLst>
        </c:ser>
        <c:ser>
          <c:idx val="2"/>
          <c:order val="1"/>
          <c:tx>
            <c:strRef>
              <c:f>CLvsLO!$R$2</c:f>
              <c:strCache>
                <c:ptCount val="1"/>
                <c:pt idx="0">
                  <c:v>+13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CLvsLO!$R$5:$R$205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4-40A3-8FF3-7129B99B2001}"/>
            </c:ext>
          </c:extLst>
        </c:ser>
        <c:ser>
          <c:idx val="3"/>
          <c:order val="2"/>
          <c:tx>
            <c:strRef>
              <c:f>CLvsLO!$S$2</c:f>
              <c:strCache>
                <c:ptCount val="1"/>
                <c:pt idx="0">
                  <c:v>+11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CLvsLO!$P$5:$P$205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CLvsLO!$S$5:$S$205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14-40A3-8FF3-7129B99B2001}"/>
            </c:ext>
          </c:extLst>
        </c:ser>
        <c:ser>
          <c:idx val="5"/>
          <c:order val="5"/>
          <c:tx>
            <c:strRef>
              <c:f>CLvsLO!$T$2</c:f>
              <c:strCache>
                <c:ptCount val="1"/>
                <c:pt idx="0">
                  <c:v>+9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CLvsLO!$T$5:$T$205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14-40A3-8FF3-7129B99B2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CLvsLO!$U$2</c15:sqref>
                        </c15:formulaRef>
                      </c:ext>
                    </c:extLst>
                    <c:strCache>
                      <c:ptCount val="1"/>
                      <c:pt idx="0">
                        <c:v>+9 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CLvsLO!$P$5:$P$205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CLvsLO!$U$5:$U$205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9E8-46C6-8D57-3AF0D99D948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CLvsLO!$V$2</c15:sqref>
                        </c15:formulaRef>
                      </c:ext>
                    </c:extLst>
                    <c:strCache>
                      <c:ptCount val="1"/>
                      <c:pt idx="0">
                        <c:v>+7 dBm</c:v>
                      </c:pt>
                    </c:strCache>
                  </c:strRef>
                </c:tx>
                <c:spPr>
                  <a:ln cap="rnd"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CLvsLO!$V$5:$V$205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223-4609-883B-9F35C5306F81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44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1850659502325903"/>
          <c:y val="0.56238152522601337"/>
          <c:w val="0.20314437210621095"/>
          <c:h val="0.23213181685622628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53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 Response'!$I$3:$I$103</c:f>
              <c:numCache>
                <c:formatCode>General</c:formatCode>
                <c:ptCount val="101"/>
                <c:pt idx="0">
                  <c:v>-2.0880700000001085E-2</c:v>
                </c:pt>
                <c:pt idx="1">
                  <c:v>-3.558200000000511E-3</c:v>
                </c:pt>
                <c:pt idx="2">
                  <c:v>0</c:v>
                </c:pt>
                <c:pt idx="3">
                  <c:v>-3.2457400000000192E-2</c:v>
                </c:pt>
                <c:pt idx="4">
                  <c:v>-0.10832880000000067</c:v>
                </c:pt>
                <c:pt idx="5">
                  <c:v>-0.19511699999999976</c:v>
                </c:pt>
                <c:pt idx="6">
                  <c:v>-0.32158510000000007</c:v>
                </c:pt>
                <c:pt idx="7">
                  <c:v>-0.43047710000000095</c:v>
                </c:pt>
                <c:pt idx="8">
                  <c:v>-0.54813709999999993</c:v>
                </c:pt>
                <c:pt idx="9">
                  <c:v>-0.66202010000000122</c:v>
                </c:pt>
                <c:pt idx="10">
                  <c:v>-0.74912510000000054</c:v>
                </c:pt>
                <c:pt idx="11">
                  <c:v>-0.85984610000000039</c:v>
                </c:pt>
                <c:pt idx="12">
                  <c:v>-0.91949710000000096</c:v>
                </c:pt>
                <c:pt idx="13">
                  <c:v>-1.0074811000000015</c:v>
                </c:pt>
                <c:pt idx="14">
                  <c:v>-0.99384110000000092</c:v>
                </c:pt>
                <c:pt idx="15">
                  <c:v>-0.97322410000000126</c:v>
                </c:pt>
                <c:pt idx="16">
                  <c:v>-0.9116301</c:v>
                </c:pt>
                <c:pt idx="17">
                  <c:v>-0.91801810000000117</c:v>
                </c:pt>
                <c:pt idx="18">
                  <c:v>-0.92599509999999974</c:v>
                </c:pt>
                <c:pt idx="19">
                  <c:v>-0.96609109999999987</c:v>
                </c:pt>
                <c:pt idx="20">
                  <c:v>-0.94856410000000047</c:v>
                </c:pt>
                <c:pt idx="21">
                  <c:v>-0.91340910000000086</c:v>
                </c:pt>
                <c:pt idx="22">
                  <c:v>-0.83106110000000122</c:v>
                </c:pt>
                <c:pt idx="23">
                  <c:v>-0.77275510000000125</c:v>
                </c:pt>
                <c:pt idx="24">
                  <c:v>-0.80009309999999978</c:v>
                </c:pt>
                <c:pt idx="25">
                  <c:v>-0.82975610000000088</c:v>
                </c:pt>
                <c:pt idx="26">
                  <c:v>-0.91087210000000063</c:v>
                </c:pt>
                <c:pt idx="27">
                  <c:v>-0.90446709999999975</c:v>
                </c:pt>
                <c:pt idx="28">
                  <c:v>-0.95164210000000082</c:v>
                </c:pt>
                <c:pt idx="29">
                  <c:v>-0.966671100000001</c:v>
                </c:pt>
                <c:pt idx="30">
                  <c:v>-1.0374131000000002</c:v>
                </c:pt>
                <c:pt idx="31">
                  <c:v>-1.1016501000000005</c:v>
                </c:pt>
                <c:pt idx="32">
                  <c:v>-1.1356801000000001</c:v>
                </c:pt>
                <c:pt idx="33">
                  <c:v>-1.1976031000000003</c:v>
                </c:pt>
                <c:pt idx="34">
                  <c:v>-1.1962781000000007</c:v>
                </c:pt>
                <c:pt idx="35">
                  <c:v>-1.2506380999999998</c:v>
                </c:pt>
                <c:pt idx="36">
                  <c:v>-1.2595821000000011</c:v>
                </c:pt>
                <c:pt idx="37">
                  <c:v>-1.3115911000000011</c:v>
                </c:pt>
                <c:pt idx="38">
                  <c:v>-1.3975511000000012</c:v>
                </c:pt>
                <c:pt idx="39">
                  <c:v>-1.4013131000000012</c:v>
                </c:pt>
                <c:pt idx="40">
                  <c:v>-1.4545211000000009</c:v>
                </c:pt>
                <c:pt idx="41">
                  <c:v>-1.3842101000000007</c:v>
                </c:pt>
                <c:pt idx="42">
                  <c:v>-1.4762431000000014</c:v>
                </c:pt>
                <c:pt idx="43">
                  <c:v>-1.5169761000000008</c:v>
                </c:pt>
                <c:pt idx="44">
                  <c:v>-1.6424361000000012</c:v>
                </c:pt>
                <c:pt idx="45">
                  <c:v>-1.7642521000000002</c:v>
                </c:pt>
                <c:pt idx="46">
                  <c:v>-1.9151461000000012</c:v>
                </c:pt>
                <c:pt idx="47">
                  <c:v>-2.1551621000000001</c:v>
                </c:pt>
                <c:pt idx="48">
                  <c:v>-2.2682020999999999</c:v>
                </c:pt>
                <c:pt idx="49">
                  <c:v>-2.4631281000000005</c:v>
                </c:pt>
                <c:pt idx="50">
                  <c:v>-2.5513721</c:v>
                </c:pt>
                <c:pt idx="51">
                  <c:v>-2.7058571000000011</c:v>
                </c:pt>
                <c:pt idx="52">
                  <c:v>-2.7131201000000011</c:v>
                </c:pt>
                <c:pt idx="53">
                  <c:v>-2.7276901000000002</c:v>
                </c:pt>
                <c:pt idx="54">
                  <c:v>-2.8165960999999999</c:v>
                </c:pt>
                <c:pt idx="55">
                  <c:v>-2.9016090999999999</c:v>
                </c:pt>
                <c:pt idx="56">
                  <c:v>-3.0325101000000014</c:v>
                </c:pt>
                <c:pt idx="57">
                  <c:v>-2.9989751000000009</c:v>
                </c:pt>
                <c:pt idx="58">
                  <c:v>-3.0825501000000006</c:v>
                </c:pt>
                <c:pt idx="59">
                  <c:v>-3.1808991000000013</c:v>
                </c:pt>
                <c:pt idx="60">
                  <c:v>-3.3879981000000008</c:v>
                </c:pt>
                <c:pt idx="61">
                  <c:v>-3.5577141000000001</c:v>
                </c:pt>
                <c:pt idx="62">
                  <c:v>-3.6636841000000011</c:v>
                </c:pt>
                <c:pt idx="63">
                  <c:v>-3.8543070999999998</c:v>
                </c:pt>
                <c:pt idx="64">
                  <c:v>-4.0653681000000006</c:v>
                </c:pt>
                <c:pt idx="65">
                  <c:v>-4.4982901000000002</c:v>
                </c:pt>
                <c:pt idx="66">
                  <c:v>-4.8466751000000006</c:v>
                </c:pt>
                <c:pt idx="67">
                  <c:v>-5.3312100999999998</c:v>
                </c:pt>
                <c:pt idx="68">
                  <c:v>-5.5691821000000008</c:v>
                </c:pt>
                <c:pt idx="69">
                  <c:v>-5.8948961000000004</c:v>
                </c:pt>
                <c:pt idx="70">
                  <c:v>-6.0238861000000004</c:v>
                </c:pt>
                <c:pt idx="71">
                  <c:v>-6.1916121000000004</c:v>
                </c:pt>
                <c:pt idx="72">
                  <c:v>-6.2644761000000013</c:v>
                </c:pt>
                <c:pt idx="73">
                  <c:v>-6.2431001000000013</c:v>
                </c:pt>
                <c:pt idx="74">
                  <c:v>-6.1432891000000005</c:v>
                </c:pt>
                <c:pt idx="75">
                  <c:v>-5.9628961</c:v>
                </c:pt>
                <c:pt idx="76">
                  <c:v>-5.8836311000000006</c:v>
                </c:pt>
                <c:pt idx="77">
                  <c:v>-5.9713881000000004</c:v>
                </c:pt>
                <c:pt idx="78">
                  <c:v>-6.2626480999999998</c:v>
                </c:pt>
                <c:pt idx="79">
                  <c:v>-6.6988301000000003</c:v>
                </c:pt>
                <c:pt idx="80">
                  <c:v>-7.2839831000000022</c:v>
                </c:pt>
                <c:pt idx="81">
                  <c:v>-7.9941210999999992</c:v>
                </c:pt>
                <c:pt idx="82">
                  <c:v>-8.8633691000000017</c:v>
                </c:pt>
                <c:pt idx="83">
                  <c:v>-9.7584901000000013</c:v>
                </c:pt>
                <c:pt idx="84">
                  <c:v>-10.689672100000001</c:v>
                </c:pt>
                <c:pt idx="85">
                  <c:v>-11.578403100000001</c:v>
                </c:pt>
                <c:pt idx="86">
                  <c:v>-12.4462581</c:v>
                </c:pt>
                <c:pt idx="87">
                  <c:v>-13.243843100000001</c:v>
                </c:pt>
                <c:pt idx="88">
                  <c:v>-13.980167100000001</c:v>
                </c:pt>
                <c:pt idx="89">
                  <c:v>-14.639002100000001</c:v>
                </c:pt>
                <c:pt idx="90">
                  <c:v>-15.258293100000001</c:v>
                </c:pt>
                <c:pt idx="91">
                  <c:v>-15.892059099999999</c:v>
                </c:pt>
                <c:pt idx="92">
                  <c:v>-16.5703751</c:v>
                </c:pt>
                <c:pt idx="93">
                  <c:v>-17.2203041</c:v>
                </c:pt>
                <c:pt idx="94">
                  <c:v>-17.829590099999997</c:v>
                </c:pt>
                <c:pt idx="95">
                  <c:v>-18.407556100000001</c:v>
                </c:pt>
                <c:pt idx="96">
                  <c:v>-19.041225099999998</c:v>
                </c:pt>
                <c:pt idx="97">
                  <c:v>-19.707176099999998</c:v>
                </c:pt>
                <c:pt idx="98">
                  <c:v>-20.447039099999998</c:v>
                </c:pt>
                <c:pt idx="99">
                  <c:v>-21.233749099999997</c:v>
                </c:pt>
                <c:pt idx="100">
                  <c:v>-21.802889100000002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9-4324-8BCC-67FE79EEC80B}"/>
            </c:ext>
          </c:extLst>
        </c:ser>
        <c:ser>
          <c:idx val="0"/>
          <c:order val="1"/>
          <c:tx>
            <c:v>53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 Response'!$S$3:$S$103</c:f>
              <c:numCache>
                <c:formatCode>General</c:formatCode>
                <c:ptCount val="101"/>
                <c:pt idx="0">
                  <c:v>-3.1101199999998386E-2</c:v>
                </c:pt>
                <c:pt idx="1">
                  <c:v>-2.5202699999999467E-2</c:v>
                </c:pt>
                <c:pt idx="2">
                  <c:v>0</c:v>
                </c:pt>
                <c:pt idx="3">
                  <c:v>-3.7635799999998554E-2</c:v>
                </c:pt>
                <c:pt idx="4">
                  <c:v>-4.9378399999998379E-2</c:v>
                </c:pt>
                <c:pt idx="5">
                  <c:v>-9.0580499999999731E-2</c:v>
                </c:pt>
                <c:pt idx="6">
                  <c:v>-7.627859999999842E-2</c:v>
                </c:pt>
                <c:pt idx="7">
                  <c:v>-7.7760699999998906E-2</c:v>
                </c:pt>
                <c:pt idx="8">
                  <c:v>-8.458609999999922E-2</c:v>
                </c:pt>
                <c:pt idx="9">
                  <c:v>-0.10230549999999994</c:v>
                </c:pt>
                <c:pt idx="10">
                  <c:v>-0.13587049999999934</c:v>
                </c:pt>
                <c:pt idx="11">
                  <c:v>-0.12858249999999849</c:v>
                </c:pt>
                <c:pt idx="12">
                  <c:v>-0.13729849999999999</c:v>
                </c:pt>
                <c:pt idx="13">
                  <c:v>-0.12744749999999883</c:v>
                </c:pt>
                <c:pt idx="14">
                  <c:v>-0.18331949999999964</c:v>
                </c:pt>
                <c:pt idx="15">
                  <c:v>-0.2355684999999994</c:v>
                </c:pt>
                <c:pt idx="16">
                  <c:v>-0.31381149999999991</c:v>
                </c:pt>
                <c:pt idx="17">
                  <c:v>-0.35496749999999899</c:v>
                </c:pt>
                <c:pt idx="18">
                  <c:v>-0.42331249999999976</c:v>
                </c:pt>
                <c:pt idx="19">
                  <c:v>-0.45072650000000003</c:v>
                </c:pt>
                <c:pt idx="20">
                  <c:v>-0.49429449999999875</c:v>
                </c:pt>
                <c:pt idx="21">
                  <c:v>-0.531900499999999</c:v>
                </c:pt>
                <c:pt idx="22">
                  <c:v>-0.61215949999999886</c:v>
                </c:pt>
                <c:pt idx="23">
                  <c:v>-0.71188450000000003</c:v>
                </c:pt>
                <c:pt idx="24">
                  <c:v>-0.75765949999999904</c:v>
                </c:pt>
                <c:pt idx="25">
                  <c:v>-0.82069649999999861</c:v>
                </c:pt>
                <c:pt idx="26">
                  <c:v>-0.84789149999999935</c:v>
                </c:pt>
                <c:pt idx="27">
                  <c:v>-0.96908749999999877</c:v>
                </c:pt>
                <c:pt idx="28">
                  <c:v>-1.0375724999999996</c:v>
                </c:pt>
                <c:pt idx="29">
                  <c:v>-1.1125004999999994</c:v>
                </c:pt>
                <c:pt idx="30">
                  <c:v>-1.1050124999999991</c:v>
                </c:pt>
                <c:pt idx="31">
                  <c:v>-1.1014544999999991</c:v>
                </c:pt>
                <c:pt idx="32">
                  <c:v>-1.1725334999999983</c:v>
                </c:pt>
                <c:pt idx="33">
                  <c:v>-1.2535024999999997</c:v>
                </c:pt>
                <c:pt idx="34">
                  <c:v>-1.3807344999999991</c:v>
                </c:pt>
                <c:pt idx="35">
                  <c:v>-1.3756325</c:v>
                </c:pt>
                <c:pt idx="36">
                  <c:v>-1.3964444999999994</c:v>
                </c:pt>
                <c:pt idx="37">
                  <c:v>-1.3730364999999995</c:v>
                </c:pt>
                <c:pt idx="38">
                  <c:v>-1.396193499999999</c:v>
                </c:pt>
                <c:pt idx="39">
                  <c:v>-1.4542914999999983</c:v>
                </c:pt>
                <c:pt idx="40">
                  <c:v>-1.4764174999999984</c:v>
                </c:pt>
                <c:pt idx="41">
                  <c:v>-1.5548874999999995</c:v>
                </c:pt>
                <c:pt idx="42">
                  <c:v>-1.5108245</c:v>
                </c:pt>
                <c:pt idx="43">
                  <c:v>-1.5449054999999987</c:v>
                </c:pt>
                <c:pt idx="44">
                  <c:v>-1.5361364999999996</c:v>
                </c:pt>
                <c:pt idx="45">
                  <c:v>-1.6640974999999987</c:v>
                </c:pt>
                <c:pt idx="46">
                  <c:v>-1.8280924999999986</c:v>
                </c:pt>
                <c:pt idx="47">
                  <c:v>-2.0193494999999988</c:v>
                </c:pt>
                <c:pt idx="48">
                  <c:v>-2.2320004999999998</c:v>
                </c:pt>
                <c:pt idx="49">
                  <c:v>-2.3622974999999986</c:v>
                </c:pt>
                <c:pt idx="50">
                  <c:v>-2.5615304999999999</c:v>
                </c:pt>
                <c:pt idx="51">
                  <c:v>-2.730342499999999</c:v>
                </c:pt>
                <c:pt idx="52">
                  <c:v>-3.0130404999999989</c:v>
                </c:pt>
                <c:pt idx="53">
                  <c:v>-3.1942444999999999</c:v>
                </c:pt>
                <c:pt idx="54">
                  <c:v>-3.3639954999999997</c:v>
                </c:pt>
                <c:pt idx="55">
                  <c:v>-3.4761754999999983</c:v>
                </c:pt>
                <c:pt idx="56">
                  <c:v>-3.6008354999999987</c:v>
                </c:pt>
                <c:pt idx="57">
                  <c:v>-3.7882844999999996</c:v>
                </c:pt>
                <c:pt idx="58">
                  <c:v>-3.9395144999999996</c:v>
                </c:pt>
                <c:pt idx="59">
                  <c:v>-4.1659224999999989</c:v>
                </c:pt>
                <c:pt idx="60">
                  <c:v>-4.2244924999999984</c:v>
                </c:pt>
                <c:pt idx="61">
                  <c:v>-4.320788499999999</c:v>
                </c:pt>
                <c:pt idx="62">
                  <c:v>-4.1897224999999985</c:v>
                </c:pt>
                <c:pt idx="63">
                  <c:v>-4.0482864999999997</c:v>
                </c:pt>
                <c:pt idx="64">
                  <c:v>-3.7888954999999989</c:v>
                </c:pt>
                <c:pt idx="65">
                  <c:v>-3.6950074999999991</c:v>
                </c:pt>
                <c:pt idx="66">
                  <c:v>-3.6947684999999986</c:v>
                </c:pt>
                <c:pt idx="67">
                  <c:v>-3.8180524999999985</c:v>
                </c:pt>
                <c:pt idx="68">
                  <c:v>-3.9861314999999991</c:v>
                </c:pt>
                <c:pt idx="69">
                  <c:v>-4.1855944999999988</c:v>
                </c:pt>
                <c:pt idx="70">
                  <c:v>-4.4447215</c:v>
                </c:pt>
                <c:pt idx="71">
                  <c:v>-4.799851499999999</c:v>
                </c:pt>
                <c:pt idx="72">
                  <c:v>-5.3241004999999983</c:v>
                </c:pt>
                <c:pt idx="73">
                  <c:v>-5.9017354999999991</c:v>
                </c:pt>
                <c:pt idx="74">
                  <c:v>-6.5414394999999974</c:v>
                </c:pt>
                <c:pt idx="75">
                  <c:v>-7.1697794999999989</c:v>
                </c:pt>
                <c:pt idx="76">
                  <c:v>-7.8657555000000006</c:v>
                </c:pt>
                <c:pt idx="77">
                  <c:v>-8.5360995000000006</c:v>
                </c:pt>
                <c:pt idx="78">
                  <c:v>-9.2036195000000003</c:v>
                </c:pt>
                <c:pt idx="79">
                  <c:v>-9.8323084999999981</c:v>
                </c:pt>
                <c:pt idx="80">
                  <c:v>-10.451706499999998</c:v>
                </c:pt>
                <c:pt idx="81">
                  <c:v>-11.053564499999998</c:v>
                </c:pt>
                <c:pt idx="82">
                  <c:v>-11.642046499999998</c:v>
                </c:pt>
                <c:pt idx="83">
                  <c:v>-12.2296365</c:v>
                </c:pt>
                <c:pt idx="84">
                  <c:v>-12.785626499999998</c:v>
                </c:pt>
                <c:pt idx="85">
                  <c:v>-13.357191500000001</c:v>
                </c:pt>
                <c:pt idx="86">
                  <c:v>-13.922810499999999</c:v>
                </c:pt>
                <c:pt idx="87">
                  <c:v>-14.532593499999999</c:v>
                </c:pt>
                <c:pt idx="88">
                  <c:v>-15.140574499999998</c:v>
                </c:pt>
                <c:pt idx="89">
                  <c:v>-15.790953499999999</c:v>
                </c:pt>
                <c:pt idx="90">
                  <c:v>-16.456795499999998</c:v>
                </c:pt>
                <c:pt idx="91">
                  <c:v>-17.150200499999997</c:v>
                </c:pt>
                <c:pt idx="92">
                  <c:v>-17.848856499999997</c:v>
                </c:pt>
                <c:pt idx="93">
                  <c:v>-18.581889500000003</c:v>
                </c:pt>
                <c:pt idx="94">
                  <c:v>-19.330489499999999</c:v>
                </c:pt>
                <c:pt idx="95">
                  <c:v>-20.074669499999999</c:v>
                </c:pt>
                <c:pt idx="96">
                  <c:v>-20.859585500000001</c:v>
                </c:pt>
                <c:pt idx="97">
                  <c:v>-21.633633500000002</c:v>
                </c:pt>
                <c:pt idx="98">
                  <c:v>-22.417914499999995</c:v>
                </c:pt>
                <c:pt idx="99">
                  <c:v>-23.189665499999997</c:v>
                </c:pt>
                <c:pt idx="100">
                  <c:v>-23.724703499999997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9-4324-8BCC-67FE79EE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4272"/>
        <c:axId val="116136192"/>
      </c:scatterChart>
      <c:valAx>
        <c:axId val="116134272"/>
        <c:scaling>
          <c:orientation val="minMax"/>
          <c:max val="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136192"/>
        <c:crosses val="autoZero"/>
        <c:crossBetween val="midCat"/>
        <c:majorUnit val="5"/>
      </c:valAx>
      <c:valAx>
        <c:axId val="116136192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13427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IF RL-LSLO 53 GHz - Configuration B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 Response'!$J$3:$J$103</c:f>
              <c:numCache>
                <c:formatCode>General</c:formatCode>
                <c:ptCount val="101"/>
                <c:pt idx="0">
                  <c:v>-14.151662</c:v>
                </c:pt>
                <c:pt idx="1">
                  <c:v>-14.234146000000001</c:v>
                </c:pt>
                <c:pt idx="2">
                  <c:v>-14.319251</c:v>
                </c:pt>
                <c:pt idx="3">
                  <c:v>-14.181571999999999</c:v>
                </c:pt>
                <c:pt idx="4">
                  <c:v>-13.922694</c:v>
                </c:pt>
                <c:pt idx="5">
                  <c:v>-13.509817</c:v>
                </c:pt>
                <c:pt idx="6">
                  <c:v>-13.087456</c:v>
                </c:pt>
                <c:pt idx="7">
                  <c:v>-12.579215</c:v>
                </c:pt>
                <c:pt idx="8">
                  <c:v>-12.19289</c:v>
                </c:pt>
                <c:pt idx="9">
                  <c:v>-11.821479999999999</c:v>
                </c:pt>
                <c:pt idx="10">
                  <c:v>-11.479495999999999</c:v>
                </c:pt>
                <c:pt idx="11">
                  <c:v>-11.082133000000001</c:v>
                </c:pt>
                <c:pt idx="12">
                  <c:v>-10.689114999999999</c:v>
                </c:pt>
                <c:pt idx="13">
                  <c:v>-10.427149</c:v>
                </c:pt>
                <c:pt idx="14">
                  <c:v>-10.105302999999999</c:v>
                </c:pt>
                <c:pt idx="15">
                  <c:v>-9.9449997000000003</c:v>
                </c:pt>
                <c:pt idx="16">
                  <c:v>-9.7924165999999992</c:v>
                </c:pt>
                <c:pt idx="17">
                  <c:v>-9.7857541999999995</c:v>
                </c:pt>
                <c:pt idx="18">
                  <c:v>-9.7386665000000008</c:v>
                </c:pt>
                <c:pt idx="19">
                  <c:v>-9.9022093000000009</c:v>
                </c:pt>
                <c:pt idx="20">
                  <c:v>-10.200222999999999</c:v>
                </c:pt>
                <c:pt idx="21">
                  <c:v>-10.656452</c:v>
                </c:pt>
                <c:pt idx="22">
                  <c:v>-11.099658</c:v>
                </c:pt>
                <c:pt idx="23">
                  <c:v>-11.375016</c:v>
                </c:pt>
                <c:pt idx="24">
                  <c:v>-11.534093</c:v>
                </c:pt>
                <c:pt idx="25">
                  <c:v>-11.417044000000001</c:v>
                </c:pt>
                <c:pt idx="26">
                  <c:v>-11.195657000000001</c:v>
                </c:pt>
                <c:pt idx="27">
                  <c:v>-10.834514</c:v>
                </c:pt>
                <c:pt idx="28">
                  <c:v>-10.561143</c:v>
                </c:pt>
                <c:pt idx="29">
                  <c:v>-10.173819999999999</c:v>
                </c:pt>
                <c:pt idx="30">
                  <c:v>-9.8494405999999994</c:v>
                </c:pt>
                <c:pt idx="31">
                  <c:v>-9.5514668999999994</c:v>
                </c:pt>
                <c:pt idx="32">
                  <c:v>-9.2740077999999997</c:v>
                </c:pt>
                <c:pt idx="33">
                  <c:v>-9.1524152999999995</c:v>
                </c:pt>
                <c:pt idx="34">
                  <c:v>-9.0667390999999995</c:v>
                </c:pt>
                <c:pt idx="35">
                  <c:v>-9.0383014999999993</c:v>
                </c:pt>
                <c:pt idx="36">
                  <c:v>-8.9614124000000004</c:v>
                </c:pt>
                <c:pt idx="37">
                  <c:v>-8.8604193000000002</c:v>
                </c:pt>
                <c:pt idx="38">
                  <c:v>-8.7900218999999993</c:v>
                </c:pt>
                <c:pt idx="39">
                  <c:v>-8.6906300000000005</c:v>
                </c:pt>
                <c:pt idx="40">
                  <c:v>-8.6499661999999997</c:v>
                </c:pt>
                <c:pt idx="41">
                  <c:v>-8.5122681</c:v>
                </c:pt>
                <c:pt idx="42">
                  <c:v>-8.4457073000000005</c:v>
                </c:pt>
                <c:pt idx="43">
                  <c:v>-8.2356443000000006</c:v>
                </c:pt>
                <c:pt idx="44">
                  <c:v>-8.0125294</c:v>
                </c:pt>
                <c:pt idx="45">
                  <c:v>-7.7040534000000003</c:v>
                </c:pt>
                <c:pt idx="46">
                  <c:v>-7.4075689000000002</c:v>
                </c:pt>
                <c:pt idx="47">
                  <c:v>-7.1392030999999996</c:v>
                </c:pt>
                <c:pt idx="48">
                  <c:v>-6.8423413999999996</c:v>
                </c:pt>
                <c:pt idx="49">
                  <c:v>-6.6001548999999997</c:v>
                </c:pt>
                <c:pt idx="50">
                  <c:v>-6.3894196000000001</c:v>
                </c:pt>
                <c:pt idx="51">
                  <c:v>-6.2859745</c:v>
                </c:pt>
                <c:pt idx="52">
                  <c:v>-6.1983490000000003</c:v>
                </c:pt>
                <c:pt idx="53">
                  <c:v>-6.1361565999999996</c:v>
                </c:pt>
                <c:pt idx="54">
                  <c:v>-6.1411195000000003</c:v>
                </c:pt>
                <c:pt idx="55">
                  <c:v>-6.1391473000000003</c:v>
                </c:pt>
                <c:pt idx="56">
                  <c:v>-6.1613498</c:v>
                </c:pt>
                <c:pt idx="57">
                  <c:v>-6.1469550000000002</c:v>
                </c:pt>
                <c:pt idx="58">
                  <c:v>-6.1289572999999997</c:v>
                </c:pt>
                <c:pt idx="59">
                  <c:v>-6.0665278000000002</c:v>
                </c:pt>
                <c:pt idx="60">
                  <c:v>-5.9621987000000001</c:v>
                </c:pt>
                <c:pt idx="61">
                  <c:v>-5.8132701000000004</c:v>
                </c:pt>
                <c:pt idx="62">
                  <c:v>-5.5981236000000001</c:v>
                </c:pt>
                <c:pt idx="63">
                  <c:v>-5.3947392000000001</c:v>
                </c:pt>
                <c:pt idx="64">
                  <c:v>-5.0829787</c:v>
                </c:pt>
                <c:pt idx="65">
                  <c:v>-4.8014441000000003</c:v>
                </c:pt>
                <c:pt idx="66">
                  <c:v>-4.4381075000000001</c:v>
                </c:pt>
                <c:pt idx="67">
                  <c:v>-4.1267227999999996</c:v>
                </c:pt>
                <c:pt idx="68">
                  <c:v>-3.8013330000000001</c:v>
                </c:pt>
                <c:pt idx="69">
                  <c:v>-3.5719242000000002</c:v>
                </c:pt>
                <c:pt idx="70">
                  <c:v>-3.3688235</c:v>
                </c:pt>
                <c:pt idx="71">
                  <c:v>-3.2389733999999999</c:v>
                </c:pt>
                <c:pt idx="72">
                  <c:v>-3.1458558999999999</c:v>
                </c:pt>
                <c:pt idx="73">
                  <c:v>-3.1046597999999999</c:v>
                </c:pt>
                <c:pt idx="74">
                  <c:v>-3.1035770999999999</c:v>
                </c:pt>
                <c:pt idx="75">
                  <c:v>-3.1277020000000002</c:v>
                </c:pt>
                <c:pt idx="76">
                  <c:v>-3.1603992000000001</c:v>
                </c:pt>
                <c:pt idx="77">
                  <c:v>-3.1631798999999998</c:v>
                </c:pt>
                <c:pt idx="78">
                  <c:v>-3.1430299000000002</c:v>
                </c:pt>
                <c:pt idx="79">
                  <c:v>-3.0744543000000002</c:v>
                </c:pt>
                <c:pt idx="80">
                  <c:v>-2.9654462000000001</c:v>
                </c:pt>
                <c:pt idx="81">
                  <c:v>-2.8337251999999999</c:v>
                </c:pt>
                <c:pt idx="82">
                  <c:v>-2.6964549999999998</c:v>
                </c:pt>
                <c:pt idx="83">
                  <c:v>-2.5595083000000001</c:v>
                </c:pt>
                <c:pt idx="84">
                  <c:v>-2.4291212999999998</c:v>
                </c:pt>
                <c:pt idx="85">
                  <c:v>-2.3006896999999999</c:v>
                </c:pt>
                <c:pt idx="86">
                  <c:v>-2.1733169999999999</c:v>
                </c:pt>
                <c:pt idx="87">
                  <c:v>-2.0412811999999998</c:v>
                </c:pt>
                <c:pt idx="88">
                  <c:v>-1.9114720000000001</c:v>
                </c:pt>
                <c:pt idx="89">
                  <c:v>-1.7816920999999999</c:v>
                </c:pt>
                <c:pt idx="90">
                  <c:v>-1.6549631</c:v>
                </c:pt>
                <c:pt idx="91">
                  <c:v>-1.5385542000000001</c:v>
                </c:pt>
                <c:pt idx="92">
                  <c:v>-1.4406426000000001</c:v>
                </c:pt>
                <c:pt idx="93">
                  <c:v>-1.365564</c:v>
                </c:pt>
                <c:pt idx="94">
                  <c:v>-1.3193820000000001</c:v>
                </c:pt>
                <c:pt idx="95">
                  <c:v>-1.3035249</c:v>
                </c:pt>
                <c:pt idx="96">
                  <c:v>-1.3175827</c:v>
                </c:pt>
                <c:pt idx="97">
                  <c:v>-1.3569131000000001</c:v>
                </c:pt>
                <c:pt idx="98">
                  <c:v>-1.4129478</c:v>
                </c:pt>
                <c:pt idx="99">
                  <c:v>-1.4650905000000001</c:v>
                </c:pt>
                <c:pt idx="100">
                  <c:v>-1.5082245999999999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A1E-A080-14B740E739BA}"/>
            </c:ext>
          </c:extLst>
        </c:ser>
        <c:ser>
          <c:idx val="0"/>
          <c:order val="1"/>
          <c:tx>
            <c:v>IF RL-LSLO 53 GHz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 Response'!$T$3:$T$103</c:f>
              <c:numCache>
                <c:formatCode>General</c:formatCode>
                <c:ptCount val="101"/>
                <c:pt idx="0">
                  <c:v>-21.589375</c:v>
                </c:pt>
                <c:pt idx="1">
                  <c:v>-21.446667000000001</c:v>
                </c:pt>
                <c:pt idx="2">
                  <c:v>-21.010359000000001</c:v>
                </c:pt>
                <c:pt idx="3">
                  <c:v>-20.821974000000001</c:v>
                </c:pt>
                <c:pt idx="4">
                  <c:v>-20.670670000000001</c:v>
                </c:pt>
                <c:pt idx="5">
                  <c:v>-21.099957</c:v>
                </c:pt>
                <c:pt idx="6">
                  <c:v>-21.331209000000001</c:v>
                </c:pt>
                <c:pt idx="7">
                  <c:v>-21.489138000000001</c:v>
                </c:pt>
                <c:pt idx="8">
                  <c:v>-21.438013000000002</c:v>
                </c:pt>
                <c:pt idx="9">
                  <c:v>-21.140612000000001</c:v>
                </c:pt>
                <c:pt idx="10">
                  <c:v>-20.770208</c:v>
                </c:pt>
                <c:pt idx="11">
                  <c:v>-20.356659000000001</c:v>
                </c:pt>
                <c:pt idx="12">
                  <c:v>-20.250558999999999</c:v>
                </c:pt>
                <c:pt idx="13">
                  <c:v>-19.770133999999999</c:v>
                </c:pt>
                <c:pt idx="14">
                  <c:v>-19.497761000000001</c:v>
                </c:pt>
                <c:pt idx="15">
                  <c:v>-18.789946</c:v>
                </c:pt>
                <c:pt idx="16">
                  <c:v>-18.152004000000002</c:v>
                </c:pt>
                <c:pt idx="17">
                  <c:v>-17.399032999999999</c:v>
                </c:pt>
                <c:pt idx="18">
                  <c:v>-16.994059</c:v>
                </c:pt>
                <c:pt idx="19">
                  <c:v>-16.521260999999999</c:v>
                </c:pt>
                <c:pt idx="20">
                  <c:v>-16.081802</c:v>
                </c:pt>
                <c:pt idx="21">
                  <c:v>-15.465239</c:v>
                </c:pt>
                <c:pt idx="22">
                  <c:v>-14.872090999999999</c:v>
                </c:pt>
                <c:pt idx="23">
                  <c:v>-14.320608999999999</c:v>
                </c:pt>
                <c:pt idx="24">
                  <c:v>-13.748976000000001</c:v>
                </c:pt>
                <c:pt idx="25">
                  <c:v>-13.245960999999999</c:v>
                </c:pt>
                <c:pt idx="26">
                  <c:v>-12.700962000000001</c:v>
                </c:pt>
                <c:pt idx="27">
                  <c:v>-12.218636999999999</c:v>
                </c:pt>
                <c:pt idx="28">
                  <c:v>-11.62771</c:v>
                </c:pt>
                <c:pt idx="29">
                  <c:v>-11.165018999999999</c:v>
                </c:pt>
                <c:pt idx="30">
                  <c:v>-10.708152</c:v>
                </c:pt>
                <c:pt idx="31">
                  <c:v>-10.301266</c:v>
                </c:pt>
                <c:pt idx="32">
                  <c:v>-9.9686316999999995</c:v>
                </c:pt>
                <c:pt idx="33">
                  <c:v>-9.5957469999999994</c:v>
                </c:pt>
                <c:pt idx="34">
                  <c:v>-9.3288907999999999</c:v>
                </c:pt>
                <c:pt idx="35">
                  <c:v>-9.0988597999999996</c:v>
                </c:pt>
                <c:pt idx="36">
                  <c:v>-9.0117768999999992</c:v>
                </c:pt>
                <c:pt idx="37">
                  <c:v>-8.9374131999999999</c:v>
                </c:pt>
                <c:pt idx="38">
                  <c:v>-8.8909024999999993</c:v>
                </c:pt>
                <c:pt idx="39">
                  <c:v>-8.8274317</c:v>
                </c:pt>
                <c:pt idx="40">
                  <c:v>-8.7384395999999995</c:v>
                </c:pt>
                <c:pt idx="41">
                  <c:v>-8.7370652999999994</c:v>
                </c:pt>
                <c:pt idx="42">
                  <c:v>-8.6798315000000006</c:v>
                </c:pt>
                <c:pt idx="43">
                  <c:v>-8.6590614000000006</c:v>
                </c:pt>
                <c:pt idx="44">
                  <c:v>-8.5183449000000007</c:v>
                </c:pt>
                <c:pt idx="45">
                  <c:v>-8.3313723</c:v>
                </c:pt>
                <c:pt idx="46">
                  <c:v>-8.0168427999999992</c:v>
                </c:pt>
                <c:pt idx="47">
                  <c:v>-7.6805839999999996</c:v>
                </c:pt>
                <c:pt idx="48">
                  <c:v>-7.3747916</c:v>
                </c:pt>
                <c:pt idx="49">
                  <c:v>-7.0972457000000002</c:v>
                </c:pt>
                <c:pt idx="50">
                  <c:v>-6.8648920000000002</c:v>
                </c:pt>
                <c:pt idx="51">
                  <c:v>-6.6331357999999998</c:v>
                </c:pt>
                <c:pt idx="52">
                  <c:v>-6.4738026</c:v>
                </c:pt>
                <c:pt idx="53">
                  <c:v>-6.3021269000000002</c:v>
                </c:pt>
                <c:pt idx="54">
                  <c:v>-6.1538062</c:v>
                </c:pt>
                <c:pt idx="55">
                  <c:v>-6.0604420000000001</c:v>
                </c:pt>
                <c:pt idx="56">
                  <c:v>-5.9564037000000001</c:v>
                </c:pt>
                <c:pt idx="57">
                  <c:v>-5.8430613999999998</c:v>
                </c:pt>
                <c:pt idx="58">
                  <c:v>-5.6993947</c:v>
                </c:pt>
                <c:pt idx="59">
                  <c:v>-5.5952487</c:v>
                </c:pt>
                <c:pt idx="60">
                  <c:v>-5.4607434000000001</c:v>
                </c:pt>
                <c:pt idx="61">
                  <c:v>-5.4283013000000002</c:v>
                </c:pt>
                <c:pt idx="62">
                  <c:v>-5.4462637999999997</c:v>
                </c:pt>
                <c:pt idx="63">
                  <c:v>-5.5158014</c:v>
                </c:pt>
                <c:pt idx="64">
                  <c:v>-5.5414019000000003</c:v>
                </c:pt>
                <c:pt idx="65">
                  <c:v>-5.5521501999999998</c:v>
                </c:pt>
                <c:pt idx="66">
                  <c:v>-5.4865016999999998</c:v>
                </c:pt>
                <c:pt idx="67">
                  <c:v>-5.3345389000000001</c:v>
                </c:pt>
                <c:pt idx="68">
                  <c:v>-5.1245903999999998</c:v>
                </c:pt>
                <c:pt idx="69">
                  <c:v>-4.8779301999999998</c:v>
                </c:pt>
                <c:pt idx="70">
                  <c:v>-4.5908160000000002</c:v>
                </c:pt>
                <c:pt idx="71">
                  <c:v>-4.2670126000000002</c:v>
                </c:pt>
                <c:pt idx="72">
                  <c:v>-3.9401193000000001</c:v>
                </c:pt>
                <c:pt idx="73">
                  <c:v>-3.6038592</c:v>
                </c:pt>
                <c:pt idx="74">
                  <c:v>-3.2951728999999998</c:v>
                </c:pt>
                <c:pt idx="75">
                  <c:v>-3.0227084</c:v>
                </c:pt>
                <c:pt idx="76">
                  <c:v>-2.8012277999999999</c:v>
                </c:pt>
                <c:pt idx="77">
                  <c:v>-2.6129234000000001</c:v>
                </c:pt>
                <c:pt idx="78">
                  <c:v>-2.4653683000000002</c:v>
                </c:pt>
                <c:pt idx="79">
                  <c:v>-2.3467254999999998</c:v>
                </c:pt>
                <c:pt idx="80">
                  <c:v>-2.2573512</c:v>
                </c:pt>
                <c:pt idx="81">
                  <c:v>-2.1795266</c:v>
                </c:pt>
                <c:pt idx="82">
                  <c:v>-2.1136846999999999</c:v>
                </c:pt>
                <c:pt idx="83">
                  <c:v>-2.0528735999999999</c:v>
                </c:pt>
                <c:pt idx="84">
                  <c:v>-1.9933734000000001</c:v>
                </c:pt>
                <c:pt idx="85">
                  <c:v>-1.9311267999999999</c:v>
                </c:pt>
                <c:pt idx="86">
                  <c:v>-1.8677727</c:v>
                </c:pt>
                <c:pt idx="87">
                  <c:v>-1.7977958999999999</c:v>
                </c:pt>
                <c:pt idx="88">
                  <c:v>-1.7238966</c:v>
                </c:pt>
                <c:pt idx="89">
                  <c:v>-1.6471254</c:v>
                </c:pt>
                <c:pt idx="90">
                  <c:v>-1.5702411000000001</c:v>
                </c:pt>
                <c:pt idx="91">
                  <c:v>-1.494416</c:v>
                </c:pt>
                <c:pt idx="92">
                  <c:v>-1.4230286000000001</c:v>
                </c:pt>
                <c:pt idx="93">
                  <c:v>-1.3602345</c:v>
                </c:pt>
                <c:pt idx="94">
                  <c:v>-1.3097756</c:v>
                </c:pt>
                <c:pt idx="95">
                  <c:v>-1.2684325999999999</c:v>
                </c:pt>
                <c:pt idx="96">
                  <c:v>-1.2399199999999999</c:v>
                </c:pt>
                <c:pt idx="97">
                  <c:v>-1.2263219000000001</c:v>
                </c:pt>
                <c:pt idx="98">
                  <c:v>-1.2245817000000001</c:v>
                </c:pt>
                <c:pt idx="99">
                  <c:v>-1.2262069</c:v>
                </c:pt>
                <c:pt idx="100">
                  <c:v>-1.2326504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B-4A1E-A080-14B740E7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3936"/>
        <c:axId val="116274304"/>
      </c:scatterChart>
      <c:valAx>
        <c:axId val="116263936"/>
        <c:scaling>
          <c:orientation val="minMax"/>
          <c:max val="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274304"/>
        <c:crosses val="autoZero"/>
        <c:crossBetween val="midCat"/>
        <c:majorUnit val="5"/>
      </c:valAx>
      <c:valAx>
        <c:axId val="11627430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26393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228279157339824"/>
          <c:y val="0.69686548535507686"/>
          <c:w val="0.51389494002361769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-32.759028999999998</c:v>
                </c:pt>
                <c:pt idx="1">
                  <c:v>-32.584586999999999</c:v>
                </c:pt>
                <c:pt idx="2">
                  <c:v>-32.406624000000001</c:v>
                </c:pt>
                <c:pt idx="3">
                  <c:v>-32.265456999999998</c:v>
                </c:pt>
                <c:pt idx="4">
                  <c:v>-32.056477000000001</c:v>
                </c:pt>
                <c:pt idx="5">
                  <c:v>-32.028914999999998</c:v>
                </c:pt>
                <c:pt idx="6">
                  <c:v>-32.025188</c:v>
                </c:pt>
                <c:pt idx="7">
                  <c:v>-32.056086999999998</c:v>
                </c:pt>
                <c:pt idx="8">
                  <c:v>-32.162253999999997</c:v>
                </c:pt>
                <c:pt idx="9">
                  <c:v>-32.637154000000002</c:v>
                </c:pt>
                <c:pt idx="10">
                  <c:v>-32.902405000000002</c:v>
                </c:pt>
                <c:pt idx="11">
                  <c:v>-33.463638000000003</c:v>
                </c:pt>
                <c:pt idx="12">
                  <c:v>-34.038609000000001</c:v>
                </c:pt>
                <c:pt idx="13">
                  <c:v>-34.605122000000001</c:v>
                </c:pt>
                <c:pt idx="14">
                  <c:v>-35.098469000000001</c:v>
                </c:pt>
                <c:pt idx="15">
                  <c:v>-35.648623999999998</c:v>
                </c:pt>
                <c:pt idx="16">
                  <c:v>-36.189774</c:v>
                </c:pt>
                <c:pt idx="17">
                  <c:v>-36.624180000000003</c:v>
                </c:pt>
                <c:pt idx="18">
                  <c:v>-37.135719000000002</c:v>
                </c:pt>
                <c:pt idx="19">
                  <c:v>-37.373798000000001</c:v>
                </c:pt>
                <c:pt idx="20">
                  <c:v>-38.020386000000002</c:v>
                </c:pt>
                <c:pt idx="21">
                  <c:v>-38.044769000000002</c:v>
                </c:pt>
                <c:pt idx="22">
                  <c:v>-38.268630999999999</c:v>
                </c:pt>
                <c:pt idx="23">
                  <c:v>-38.301696999999997</c:v>
                </c:pt>
                <c:pt idx="24">
                  <c:v>-38.699264999999997</c:v>
                </c:pt>
                <c:pt idx="25">
                  <c:v>-38.55444</c:v>
                </c:pt>
                <c:pt idx="26">
                  <c:v>-39.093479000000002</c:v>
                </c:pt>
                <c:pt idx="27">
                  <c:v>-39.323307</c:v>
                </c:pt>
                <c:pt idx="28">
                  <c:v>-40.337631000000002</c:v>
                </c:pt>
                <c:pt idx="29">
                  <c:v>-41.426144000000001</c:v>
                </c:pt>
                <c:pt idx="30">
                  <c:v>-42.700603000000001</c:v>
                </c:pt>
                <c:pt idx="31">
                  <c:v>-43.899506000000002</c:v>
                </c:pt>
                <c:pt idx="32">
                  <c:v>-45.229298</c:v>
                </c:pt>
                <c:pt idx="33">
                  <c:v>-45.848846000000002</c:v>
                </c:pt>
                <c:pt idx="34">
                  <c:v>-46.144145999999999</c:v>
                </c:pt>
                <c:pt idx="35">
                  <c:v>-46.445843000000004</c:v>
                </c:pt>
                <c:pt idx="36">
                  <c:v>-46.378852999999999</c:v>
                </c:pt>
                <c:pt idx="37">
                  <c:v>-46.330227000000001</c:v>
                </c:pt>
                <c:pt idx="38">
                  <c:v>-46.159858999999997</c:v>
                </c:pt>
                <c:pt idx="39">
                  <c:v>-45.803626999999999</c:v>
                </c:pt>
                <c:pt idx="40">
                  <c:v>-45.385933000000001</c:v>
                </c:pt>
                <c:pt idx="41">
                  <c:v>-45.283909000000001</c:v>
                </c:pt>
                <c:pt idx="42">
                  <c:v>-45.285201999999998</c:v>
                </c:pt>
                <c:pt idx="43">
                  <c:v>-45.370632000000001</c:v>
                </c:pt>
                <c:pt idx="44">
                  <c:v>-45.709938000000001</c:v>
                </c:pt>
                <c:pt idx="45">
                  <c:v>-46.097270999999999</c:v>
                </c:pt>
                <c:pt idx="46">
                  <c:v>-46.428127000000003</c:v>
                </c:pt>
                <c:pt idx="47">
                  <c:v>-46.850436999999999</c:v>
                </c:pt>
                <c:pt idx="48">
                  <c:v>-47.369438000000002</c:v>
                </c:pt>
                <c:pt idx="49">
                  <c:v>-48.022410999999998</c:v>
                </c:pt>
                <c:pt idx="50">
                  <c:v>-48.729197999999997</c:v>
                </c:pt>
                <c:pt idx="51">
                  <c:v>-49.368568000000003</c:v>
                </c:pt>
                <c:pt idx="52">
                  <c:v>-49.828395999999998</c:v>
                </c:pt>
                <c:pt idx="53">
                  <c:v>-50.231983</c:v>
                </c:pt>
                <c:pt idx="54">
                  <c:v>-50.501446000000001</c:v>
                </c:pt>
                <c:pt idx="55">
                  <c:v>-50.755859000000001</c:v>
                </c:pt>
                <c:pt idx="56">
                  <c:v>-50.963023999999997</c:v>
                </c:pt>
                <c:pt idx="57">
                  <c:v>-51.366805999999997</c:v>
                </c:pt>
                <c:pt idx="58">
                  <c:v>-51.624808999999999</c:v>
                </c:pt>
                <c:pt idx="59">
                  <c:v>-51.934280000000001</c:v>
                </c:pt>
                <c:pt idx="60">
                  <c:v>-52.299495999999998</c:v>
                </c:pt>
                <c:pt idx="61">
                  <c:v>-52.834491999999997</c:v>
                </c:pt>
                <c:pt idx="62">
                  <c:v>-53.397278</c:v>
                </c:pt>
                <c:pt idx="63">
                  <c:v>-54.300117</c:v>
                </c:pt>
                <c:pt idx="64">
                  <c:v>-55.301346000000002</c:v>
                </c:pt>
                <c:pt idx="65">
                  <c:v>-55.931007000000001</c:v>
                </c:pt>
                <c:pt idx="66">
                  <c:v>-55.437904000000003</c:v>
                </c:pt>
                <c:pt idx="67">
                  <c:v>-53.517315000000004</c:v>
                </c:pt>
                <c:pt idx="68">
                  <c:v>-49.917679</c:v>
                </c:pt>
                <c:pt idx="69">
                  <c:v>-44.469012999999997</c:v>
                </c:pt>
                <c:pt idx="70">
                  <c:v>-39.719078000000003</c:v>
                </c:pt>
                <c:pt idx="71">
                  <c:v>-36.795338000000001</c:v>
                </c:pt>
                <c:pt idx="72">
                  <c:v>-35.585982999999999</c:v>
                </c:pt>
                <c:pt idx="73">
                  <c:v>-36.052928999999999</c:v>
                </c:pt>
                <c:pt idx="74">
                  <c:v>-38.381695000000001</c:v>
                </c:pt>
                <c:pt idx="75">
                  <c:v>-40.386657999999997</c:v>
                </c:pt>
                <c:pt idx="76">
                  <c:v>-41.72728</c:v>
                </c:pt>
                <c:pt idx="77">
                  <c:v>-42.700378000000001</c:v>
                </c:pt>
                <c:pt idx="78">
                  <c:v>-43.332577000000001</c:v>
                </c:pt>
                <c:pt idx="79">
                  <c:v>-43.753712</c:v>
                </c:pt>
                <c:pt idx="80">
                  <c:v>-44.171534999999999</c:v>
                </c:pt>
                <c:pt idx="81">
                  <c:v>-44.304290999999999</c:v>
                </c:pt>
                <c:pt idx="82">
                  <c:v>-44.154583000000002</c:v>
                </c:pt>
                <c:pt idx="83">
                  <c:v>-44.150714999999998</c:v>
                </c:pt>
                <c:pt idx="84">
                  <c:v>-44.228951000000002</c:v>
                </c:pt>
                <c:pt idx="85">
                  <c:v>-44.121769</c:v>
                </c:pt>
                <c:pt idx="86">
                  <c:v>-43.944186999999999</c:v>
                </c:pt>
                <c:pt idx="87">
                  <c:v>-43.858997000000002</c:v>
                </c:pt>
                <c:pt idx="88">
                  <c:v>-43.731087000000002</c:v>
                </c:pt>
                <c:pt idx="89">
                  <c:v>-43.498547000000002</c:v>
                </c:pt>
                <c:pt idx="90">
                  <c:v>-43.335953000000003</c:v>
                </c:pt>
                <c:pt idx="91">
                  <c:v>-43.287025</c:v>
                </c:pt>
                <c:pt idx="92">
                  <c:v>-43.247920999999998</c:v>
                </c:pt>
                <c:pt idx="93">
                  <c:v>-43.114437000000002</c:v>
                </c:pt>
                <c:pt idx="94">
                  <c:v>-42.966141</c:v>
                </c:pt>
                <c:pt idx="95">
                  <c:v>-42.773735000000002</c:v>
                </c:pt>
                <c:pt idx="96">
                  <c:v>-42.595351999999998</c:v>
                </c:pt>
                <c:pt idx="97">
                  <c:v>-42.419994000000003</c:v>
                </c:pt>
                <c:pt idx="98">
                  <c:v>-42.270401</c:v>
                </c:pt>
                <c:pt idx="99">
                  <c:v>-42.080975000000002</c:v>
                </c:pt>
                <c:pt idx="100">
                  <c:v>-41.918118</c:v>
                </c:pt>
                <c:pt idx="101">
                  <c:v>-41.712879000000001</c:v>
                </c:pt>
                <c:pt idx="102">
                  <c:v>-41.514721000000002</c:v>
                </c:pt>
                <c:pt idx="103">
                  <c:v>-41.381866000000002</c:v>
                </c:pt>
                <c:pt idx="104">
                  <c:v>-41.385708000000001</c:v>
                </c:pt>
                <c:pt idx="105">
                  <c:v>-41.417774000000001</c:v>
                </c:pt>
                <c:pt idx="106">
                  <c:v>-41.549689999999998</c:v>
                </c:pt>
                <c:pt idx="107">
                  <c:v>-41.775950999999999</c:v>
                </c:pt>
                <c:pt idx="108">
                  <c:v>-42.056525999999998</c:v>
                </c:pt>
                <c:pt idx="109">
                  <c:v>-42.398220000000002</c:v>
                </c:pt>
                <c:pt idx="110">
                  <c:v>-42.853164999999997</c:v>
                </c:pt>
                <c:pt idx="111">
                  <c:v>-43.453907000000001</c:v>
                </c:pt>
                <c:pt idx="112">
                  <c:v>-44.222355</c:v>
                </c:pt>
                <c:pt idx="113">
                  <c:v>-45.248829000000001</c:v>
                </c:pt>
                <c:pt idx="114">
                  <c:v>-46.525931999999997</c:v>
                </c:pt>
                <c:pt idx="115">
                  <c:v>-48.272914999999998</c:v>
                </c:pt>
                <c:pt idx="116">
                  <c:v>-50.742114999999998</c:v>
                </c:pt>
                <c:pt idx="117">
                  <c:v>-53.941386999999999</c:v>
                </c:pt>
                <c:pt idx="118">
                  <c:v>-56.174923</c:v>
                </c:pt>
                <c:pt idx="119">
                  <c:v>-56.778590999999999</c:v>
                </c:pt>
                <c:pt idx="120">
                  <c:v>-56.145648999999999</c:v>
                </c:pt>
                <c:pt idx="121">
                  <c:v>-54.102576999999997</c:v>
                </c:pt>
                <c:pt idx="122">
                  <c:v>-50.506160999999999</c:v>
                </c:pt>
                <c:pt idx="123">
                  <c:v>-47.159889</c:v>
                </c:pt>
                <c:pt idx="124">
                  <c:v>-44.763846999999998</c:v>
                </c:pt>
                <c:pt idx="125">
                  <c:v>-42.78331</c:v>
                </c:pt>
                <c:pt idx="126">
                  <c:v>-41.110633999999997</c:v>
                </c:pt>
                <c:pt idx="127">
                  <c:v>-39.962021</c:v>
                </c:pt>
                <c:pt idx="128">
                  <c:v>-39.056820000000002</c:v>
                </c:pt>
                <c:pt idx="129">
                  <c:v>-38.401054000000002</c:v>
                </c:pt>
                <c:pt idx="130">
                  <c:v>-37.920403</c:v>
                </c:pt>
                <c:pt idx="131">
                  <c:v>-37.553458999999997</c:v>
                </c:pt>
                <c:pt idx="132">
                  <c:v>-37.212508999999997</c:v>
                </c:pt>
                <c:pt idx="133">
                  <c:v>-36.996445000000001</c:v>
                </c:pt>
                <c:pt idx="134">
                  <c:v>-36.845367000000003</c:v>
                </c:pt>
                <c:pt idx="135">
                  <c:v>-36.748486</c:v>
                </c:pt>
                <c:pt idx="136">
                  <c:v>-36.599926000000004</c:v>
                </c:pt>
                <c:pt idx="137">
                  <c:v>-36.502285000000001</c:v>
                </c:pt>
                <c:pt idx="138">
                  <c:v>-36.421126999999998</c:v>
                </c:pt>
                <c:pt idx="139">
                  <c:v>-36.296771999999997</c:v>
                </c:pt>
                <c:pt idx="140">
                  <c:v>-36.134239000000001</c:v>
                </c:pt>
                <c:pt idx="141">
                  <c:v>-36.001728</c:v>
                </c:pt>
                <c:pt idx="142">
                  <c:v>-35.808101999999998</c:v>
                </c:pt>
                <c:pt idx="143">
                  <c:v>-35.584449999999997</c:v>
                </c:pt>
                <c:pt idx="144">
                  <c:v>-35.360526999999998</c:v>
                </c:pt>
                <c:pt idx="145">
                  <c:v>-35.132057000000003</c:v>
                </c:pt>
                <c:pt idx="146">
                  <c:v>-34.922604</c:v>
                </c:pt>
                <c:pt idx="147">
                  <c:v>-34.758502999999997</c:v>
                </c:pt>
                <c:pt idx="148">
                  <c:v>-34.578575000000001</c:v>
                </c:pt>
                <c:pt idx="149">
                  <c:v>-34.430427999999999</c:v>
                </c:pt>
                <c:pt idx="150">
                  <c:v>-34.298847000000002</c:v>
                </c:pt>
                <c:pt idx="151">
                  <c:v>-34.199748999999997</c:v>
                </c:pt>
                <c:pt idx="152">
                  <c:v>-34.084727999999998</c:v>
                </c:pt>
                <c:pt idx="153">
                  <c:v>-34.014606000000001</c:v>
                </c:pt>
                <c:pt idx="154">
                  <c:v>-33.954192999999997</c:v>
                </c:pt>
                <c:pt idx="155">
                  <c:v>-33.893569999999997</c:v>
                </c:pt>
                <c:pt idx="156">
                  <c:v>-33.866515999999997</c:v>
                </c:pt>
                <c:pt idx="157">
                  <c:v>-33.852477999999998</c:v>
                </c:pt>
                <c:pt idx="158">
                  <c:v>-33.852161000000002</c:v>
                </c:pt>
                <c:pt idx="159">
                  <c:v>-33.857914000000001</c:v>
                </c:pt>
                <c:pt idx="160">
                  <c:v>-33.895527000000001</c:v>
                </c:pt>
                <c:pt idx="161">
                  <c:v>-34.001179</c:v>
                </c:pt>
                <c:pt idx="162">
                  <c:v>-34.162266000000002</c:v>
                </c:pt>
                <c:pt idx="163">
                  <c:v>-34.394821</c:v>
                </c:pt>
                <c:pt idx="164">
                  <c:v>-34.695014999999998</c:v>
                </c:pt>
                <c:pt idx="165">
                  <c:v>-35.103099999999998</c:v>
                </c:pt>
                <c:pt idx="166">
                  <c:v>-35.527393000000004</c:v>
                </c:pt>
                <c:pt idx="167">
                  <c:v>-36.061461999999999</c:v>
                </c:pt>
                <c:pt idx="168">
                  <c:v>-36.597262999999998</c:v>
                </c:pt>
                <c:pt idx="169">
                  <c:v>-37.197414000000002</c:v>
                </c:pt>
                <c:pt idx="170">
                  <c:v>-37.866596000000001</c:v>
                </c:pt>
                <c:pt idx="171">
                  <c:v>-38.662101999999997</c:v>
                </c:pt>
                <c:pt idx="172">
                  <c:v>-39.478371000000003</c:v>
                </c:pt>
                <c:pt idx="173">
                  <c:v>-40.427052000000003</c:v>
                </c:pt>
                <c:pt idx="174">
                  <c:v>-41.486007999999998</c:v>
                </c:pt>
                <c:pt idx="175">
                  <c:v>-42.623519999999999</c:v>
                </c:pt>
                <c:pt idx="176">
                  <c:v>-43.849262000000003</c:v>
                </c:pt>
                <c:pt idx="177">
                  <c:v>-45.008353999999997</c:v>
                </c:pt>
                <c:pt idx="178">
                  <c:v>-45.597439000000001</c:v>
                </c:pt>
                <c:pt idx="179">
                  <c:v>-45.299388999999998</c:v>
                </c:pt>
                <c:pt idx="180">
                  <c:v>-43.541984999999997</c:v>
                </c:pt>
                <c:pt idx="181">
                  <c:v>-40.195988</c:v>
                </c:pt>
                <c:pt idx="182">
                  <c:v>-36.496780000000001</c:v>
                </c:pt>
                <c:pt idx="183">
                  <c:v>-33.518836999999998</c:v>
                </c:pt>
                <c:pt idx="184">
                  <c:v>-31.304735000000001</c:v>
                </c:pt>
                <c:pt idx="185">
                  <c:v>-30.238771</c:v>
                </c:pt>
                <c:pt idx="186">
                  <c:v>-30.413584</c:v>
                </c:pt>
                <c:pt idx="187">
                  <c:v>-30.717403000000001</c:v>
                </c:pt>
                <c:pt idx="188">
                  <c:v>-30.533076999999999</c:v>
                </c:pt>
                <c:pt idx="189">
                  <c:v>-30.079492999999999</c:v>
                </c:pt>
                <c:pt idx="190">
                  <c:v>-29.563255000000002</c:v>
                </c:pt>
                <c:pt idx="191">
                  <c:v>-28.851475000000001</c:v>
                </c:pt>
                <c:pt idx="192">
                  <c:v>-28.103683</c:v>
                </c:pt>
                <c:pt idx="193">
                  <c:v>-27.341671000000002</c:v>
                </c:pt>
                <c:pt idx="194">
                  <c:v>-26.623688000000001</c:v>
                </c:pt>
                <c:pt idx="195">
                  <c:v>-25.820865999999999</c:v>
                </c:pt>
                <c:pt idx="196">
                  <c:v>-25.101948</c:v>
                </c:pt>
                <c:pt idx="197">
                  <c:v>-24.394393999999998</c:v>
                </c:pt>
                <c:pt idx="198">
                  <c:v>-23.791328</c:v>
                </c:pt>
                <c:pt idx="199">
                  <c:v>-23.291139999999999</c:v>
                </c:pt>
                <c:pt idx="200">
                  <c:v>-22.970444000000001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6-407A-A578-F0807B1A2F67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-32.759028999999998</c:v>
                </c:pt>
                <c:pt idx="1">
                  <c:v>-32.584586999999999</c:v>
                </c:pt>
                <c:pt idx="2">
                  <c:v>-32.406624000000001</c:v>
                </c:pt>
                <c:pt idx="3">
                  <c:v>-32.265456999999998</c:v>
                </c:pt>
                <c:pt idx="4">
                  <c:v>-32.056477000000001</c:v>
                </c:pt>
                <c:pt idx="5">
                  <c:v>-32.028914999999998</c:v>
                </c:pt>
                <c:pt idx="6">
                  <c:v>-32.025188</c:v>
                </c:pt>
                <c:pt idx="7">
                  <c:v>-32.056086999999998</c:v>
                </c:pt>
                <c:pt idx="8">
                  <c:v>-32.162253999999997</c:v>
                </c:pt>
                <c:pt idx="9">
                  <c:v>-32.637154000000002</c:v>
                </c:pt>
                <c:pt idx="10">
                  <c:v>-32.902405000000002</c:v>
                </c:pt>
                <c:pt idx="11">
                  <c:v>-33.463638000000003</c:v>
                </c:pt>
                <c:pt idx="12">
                  <c:v>-34.038609000000001</c:v>
                </c:pt>
                <c:pt idx="13">
                  <c:v>-34.605122000000001</c:v>
                </c:pt>
                <c:pt idx="14">
                  <c:v>-35.098469000000001</c:v>
                </c:pt>
                <c:pt idx="15">
                  <c:v>-35.648623999999998</c:v>
                </c:pt>
                <c:pt idx="16">
                  <c:v>-36.189774</c:v>
                </c:pt>
                <c:pt idx="17">
                  <c:v>-36.624180000000003</c:v>
                </c:pt>
                <c:pt idx="18">
                  <c:v>-37.135719000000002</c:v>
                </c:pt>
                <c:pt idx="19">
                  <c:v>-37.373798000000001</c:v>
                </c:pt>
                <c:pt idx="20">
                  <c:v>-38.020386000000002</c:v>
                </c:pt>
                <c:pt idx="21">
                  <c:v>-38.044769000000002</c:v>
                </c:pt>
                <c:pt idx="22">
                  <c:v>-38.268630999999999</c:v>
                </c:pt>
                <c:pt idx="23">
                  <c:v>-38.301696999999997</c:v>
                </c:pt>
                <c:pt idx="24">
                  <c:v>-38.699264999999997</c:v>
                </c:pt>
                <c:pt idx="25">
                  <c:v>-38.55444</c:v>
                </c:pt>
                <c:pt idx="26">
                  <c:v>-39.093479000000002</c:v>
                </c:pt>
                <c:pt idx="27">
                  <c:v>-39.323307</c:v>
                </c:pt>
                <c:pt idx="28">
                  <c:v>-40.337631000000002</c:v>
                </c:pt>
                <c:pt idx="29">
                  <c:v>-41.426144000000001</c:v>
                </c:pt>
                <c:pt idx="30">
                  <c:v>-42.700603000000001</c:v>
                </c:pt>
                <c:pt idx="31">
                  <c:v>-43.899506000000002</c:v>
                </c:pt>
                <c:pt idx="32">
                  <c:v>-45.229298</c:v>
                </c:pt>
                <c:pt idx="33">
                  <c:v>-45.848846000000002</c:v>
                </c:pt>
                <c:pt idx="34">
                  <c:v>-46.144145999999999</c:v>
                </c:pt>
                <c:pt idx="35">
                  <c:v>-46.445843000000004</c:v>
                </c:pt>
                <c:pt idx="36">
                  <c:v>-46.378852999999999</c:v>
                </c:pt>
                <c:pt idx="37">
                  <c:v>-46.330227000000001</c:v>
                </c:pt>
                <c:pt idx="38">
                  <c:v>-46.159858999999997</c:v>
                </c:pt>
                <c:pt idx="39">
                  <c:v>-45.803626999999999</c:v>
                </c:pt>
                <c:pt idx="40">
                  <c:v>-45.385933000000001</c:v>
                </c:pt>
                <c:pt idx="41">
                  <c:v>-45.283909000000001</c:v>
                </c:pt>
                <c:pt idx="42">
                  <c:v>-45.285201999999998</c:v>
                </c:pt>
                <c:pt idx="43">
                  <c:v>-45.370632000000001</c:v>
                </c:pt>
                <c:pt idx="44">
                  <c:v>-45.709938000000001</c:v>
                </c:pt>
                <c:pt idx="45">
                  <c:v>-46.097270999999999</c:v>
                </c:pt>
                <c:pt idx="46">
                  <c:v>-46.428127000000003</c:v>
                </c:pt>
                <c:pt idx="47">
                  <c:v>-46.850436999999999</c:v>
                </c:pt>
                <c:pt idx="48">
                  <c:v>-47.369438000000002</c:v>
                </c:pt>
                <c:pt idx="49">
                  <c:v>-48.022410999999998</c:v>
                </c:pt>
                <c:pt idx="50">
                  <c:v>-48.729197999999997</c:v>
                </c:pt>
                <c:pt idx="51">
                  <c:v>-49.368568000000003</c:v>
                </c:pt>
                <c:pt idx="52">
                  <c:v>-49.828395999999998</c:v>
                </c:pt>
                <c:pt idx="53">
                  <c:v>-50.231983</c:v>
                </c:pt>
                <c:pt idx="54">
                  <c:v>-50.501446000000001</c:v>
                </c:pt>
                <c:pt idx="55">
                  <c:v>-50.755859000000001</c:v>
                </c:pt>
                <c:pt idx="56">
                  <c:v>-50.963023999999997</c:v>
                </c:pt>
                <c:pt idx="57">
                  <c:v>-51.366805999999997</c:v>
                </c:pt>
                <c:pt idx="58">
                  <c:v>-51.624808999999999</c:v>
                </c:pt>
                <c:pt idx="59">
                  <c:v>-51.934280000000001</c:v>
                </c:pt>
                <c:pt idx="60">
                  <c:v>-52.299495999999998</c:v>
                </c:pt>
                <c:pt idx="61">
                  <c:v>-52.834491999999997</c:v>
                </c:pt>
                <c:pt idx="62">
                  <c:v>-53.397278</c:v>
                </c:pt>
                <c:pt idx="63">
                  <c:v>-54.300117</c:v>
                </c:pt>
                <c:pt idx="64">
                  <c:v>-55.301346000000002</c:v>
                </c:pt>
                <c:pt idx="65">
                  <c:v>-55.931007000000001</c:v>
                </c:pt>
                <c:pt idx="66">
                  <c:v>-55.437904000000003</c:v>
                </c:pt>
                <c:pt idx="67">
                  <c:v>-53.517315000000004</c:v>
                </c:pt>
                <c:pt idx="68">
                  <c:v>-49.917679</c:v>
                </c:pt>
                <c:pt idx="69">
                  <c:v>-44.469012999999997</c:v>
                </c:pt>
                <c:pt idx="70">
                  <c:v>-39.719078000000003</c:v>
                </c:pt>
                <c:pt idx="71">
                  <c:v>-36.795338000000001</c:v>
                </c:pt>
                <c:pt idx="72">
                  <c:v>-35.585982999999999</c:v>
                </c:pt>
                <c:pt idx="73">
                  <c:v>-36.052928999999999</c:v>
                </c:pt>
                <c:pt idx="74">
                  <c:v>-38.381695000000001</c:v>
                </c:pt>
                <c:pt idx="75">
                  <c:v>-40.386657999999997</c:v>
                </c:pt>
                <c:pt idx="76">
                  <c:v>-41.72728</c:v>
                </c:pt>
                <c:pt idx="77">
                  <c:v>-42.700378000000001</c:v>
                </c:pt>
                <c:pt idx="78">
                  <c:v>-43.332577000000001</c:v>
                </c:pt>
                <c:pt idx="79">
                  <c:v>-43.753712</c:v>
                </c:pt>
                <c:pt idx="80">
                  <c:v>-44.171534999999999</c:v>
                </c:pt>
                <c:pt idx="81">
                  <c:v>-44.304290999999999</c:v>
                </c:pt>
                <c:pt idx="82">
                  <c:v>-44.154583000000002</c:v>
                </c:pt>
                <c:pt idx="83">
                  <c:v>-44.150714999999998</c:v>
                </c:pt>
                <c:pt idx="84">
                  <c:v>-44.228951000000002</c:v>
                </c:pt>
                <c:pt idx="85">
                  <c:v>-44.121769</c:v>
                </c:pt>
                <c:pt idx="86">
                  <c:v>-43.944186999999999</c:v>
                </c:pt>
                <c:pt idx="87">
                  <c:v>-43.858997000000002</c:v>
                </c:pt>
                <c:pt idx="88">
                  <c:v>-43.731087000000002</c:v>
                </c:pt>
                <c:pt idx="89">
                  <c:v>-43.498547000000002</c:v>
                </c:pt>
                <c:pt idx="90">
                  <c:v>-43.335953000000003</c:v>
                </c:pt>
                <c:pt idx="91">
                  <c:v>-43.287025</c:v>
                </c:pt>
                <c:pt idx="92">
                  <c:v>-43.247920999999998</c:v>
                </c:pt>
                <c:pt idx="93">
                  <c:v>-43.114437000000002</c:v>
                </c:pt>
                <c:pt idx="94">
                  <c:v>-42.966141</c:v>
                </c:pt>
                <c:pt idx="95">
                  <c:v>-42.773735000000002</c:v>
                </c:pt>
                <c:pt idx="96">
                  <c:v>-42.595351999999998</c:v>
                </c:pt>
                <c:pt idx="97">
                  <c:v>-42.419994000000003</c:v>
                </c:pt>
                <c:pt idx="98">
                  <c:v>-42.270401</c:v>
                </c:pt>
                <c:pt idx="99">
                  <c:v>-42.080975000000002</c:v>
                </c:pt>
                <c:pt idx="100">
                  <c:v>-41.918118</c:v>
                </c:pt>
                <c:pt idx="101">
                  <c:v>-41.712879000000001</c:v>
                </c:pt>
                <c:pt idx="102">
                  <c:v>-41.514721000000002</c:v>
                </c:pt>
                <c:pt idx="103">
                  <c:v>-41.381866000000002</c:v>
                </c:pt>
                <c:pt idx="104">
                  <c:v>-41.385708000000001</c:v>
                </c:pt>
                <c:pt idx="105">
                  <c:v>-41.417774000000001</c:v>
                </c:pt>
                <c:pt idx="106">
                  <c:v>-41.549689999999998</c:v>
                </c:pt>
                <c:pt idx="107">
                  <c:v>-41.775950999999999</c:v>
                </c:pt>
                <c:pt idx="108">
                  <c:v>-42.056525999999998</c:v>
                </c:pt>
                <c:pt idx="109">
                  <c:v>-42.398220000000002</c:v>
                </c:pt>
                <c:pt idx="110">
                  <c:v>-42.853164999999997</c:v>
                </c:pt>
                <c:pt idx="111">
                  <c:v>-43.453907000000001</c:v>
                </c:pt>
                <c:pt idx="112">
                  <c:v>-44.222355</c:v>
                </c:pt>
                <c:pt idx="113">
                  <c:v>-45.248829000000001</c:v>
                </c:pt>
                <c:pt idx="114">
                  <c:v>-46.525931999999997</c:v>
                </c:pt>
                <c:pt idx="115">
                  <c:v>-48.272914999999998</c:v>
                </c:pt>
                <c:pt idx="116">
                  <c:v>-50.742114999999998</c:v>
                </c:pt>
                <c:pt idx="117">
                  <c:v>-53.941386999999999</c:v>
                </c:pt>
                <c:pt idx="118">
                  <c:v>-56.174923</c:v>
                </c:pt>
                <c:pt idx="119">
                  <c:v>-56.778590999999999</c:v>
                </c:pt>
                <c:pt idx="120">
                  <c:v>-56.145648999999999</c:v>
                </c:pt>
                <c:pt idx="121">
                  <c:v>-54.102576999999997</c:v>
                </c:pt>
                <c:pt idx="122">
                  <c:v>-50.506160999999999</c:v>
                </c:pt>
                <c:pt idx="123">
                  <c:v>-47.159889</c:v>
                </c:pt>
                <c:pt idx="124">
                  <c:v>-44.763846999999998</c:v>
                </c:pt>
                <c:pt idx="125">
                  <c:v>-42.78331</c:v>
                </c:pt>
                <c:pt idx="126">
                  <c:v>-41.110633999999997</c:v>
                </c:pt>
                <c:pt idx="127">
                  <c:v>-39.962021</c:v>
                </c:pt>
                <c:pt idx="128">
                  <c:v>-39.056820000000002</c:v>
                </c:pt>
                <c:pt idx="129">
                  <c:v>-38.401054000000002</c:v>
                </c:pt>
                <c:pt idx="130">
                  <c:v>-37.920403</c:v>
                </c:pt>
                <c:pt idx="131">
                  <c:v>-37.553458999999997</c:v>
                </c:pt>
                <c:pt idx="132">
                  <c:v>-37.212508999999997</c:v>
                </c:pt>
                <c:pt idx="133">
                  <c:v>-36.996445000000001</c:v>
                </c:pt>
                <c:pt idx="134">
                  <c:v>-36.845367000000003</c:v>
                </c:pt>
                <c:pt idx="135">
                  <c:v>-36.748486</c:v>
                </c:pt>
                <c:pt idx="136">
                  <c:v>-36.599926000000004</c:v>
                </c:pt>
                <c:pt idx="137">
                  <c:v>-36.502285000000001</c:v>
                </c:pt>
                <c:pt idx="138">
                  <c:v>-36.421126999999998</c:v>
                </c:pt>
                <c:pt idx="139">
                  <c:v>-36.296771999999997</c:v>
                </c:pt>
                <c:pt idx="140">
                  <c:v>-36.134239000000001</c:v>
                </c:pt>
                <c:pt idx="141">
                  <c:v>-36.001728</c:v>
                </c:pt>
                <c:pt idx="142">
                  <c:v>-35.808101999999998</c:v>
                </c:pt>
                <c:pt idx="143">
                  <c:v>-35.584449999999997</c:v>
                </c:pt>
                <c:pt idx="144">
                  <c:v>-35.360526999999998</c:v>
                </c:pt>
                <c:pt idx="145">
                  <c:v>-35.132057000000003</c:v>
                </c:pt>
                <c:pt idx="146">
                  <c:v>-34.922604</c:v>
                </c:pt>
                <c:pt idx="147">
                  <c:v>-34.758502999999997</c:v>
                </c:pt>
                <c:pt idx="148">
                  <c:v>-34.578575000000001</c:v>
                </c:pt>
                <c:pt idx="149">
                  <c:v>-34.430427999999999</c:v>
                </c:pt>
                <c:pt idx="150">
                  <c:v>-34.298847000000002</c:v>
                </c:pt>
                <c:pt idx="151">
                  <c:v>-34.199748999999997</c:v>
                </c:pt>
                <c:pt idx="152">
                  <c:v>-34.084727999999998</c:v>
                </c:pt>
                <c:pt idx="153">
                  <c:v>-34.014606000000001</c:v>
                </c:pt>
                <c:pt idx="154">
                  <c:v>-33.954192999999997</c:v>
                </c:pt>
                <c:pt idx="155">
                  <c:v>-33.893569999999997</c:v>
                </c:pt>
                <c:pt idx="156">
                  <c:v>-33.866515999999997</c:v>
                </c:pt>
                <c:pt idx="157">
                  <c:v>-33.852477999999998</c:v>
                </c:pt>
                <c:pt idx="158">
                  <c:v>-33.852161000000002</c:v>
                </c:pt>
                <c:pt idx="159">
                  <c:v>-33.857914000000001</c:v>
                </c:pt>
                <c:pt idx="160">
                  <c:v>-33.895527000000001</c:v>
                </c:pt>
                <c:pt idx="161">
                  <c:v>-34.001179</c:v>
                </c:pt>
                <c:pt idx="162">
                  <c:v>-34.162266000000002</c:v>
                </c:pt>
                <c:pt idx="163">
                  <c:v>-34.394821</c:v>
                </c:pt>
                <c:pt idx="164">
                  <c:v>-34.695014999999998</c:v>
                </c:pt>
                <c:pt idx="165">
                  <c:v>-35.103099999999998</c:v>
                </c:pt>
                <c:pt idx="166">
                  <c:v>-35.527393000000004</c:v>
                </c:pt>
                <c:pt idx="167">
                  <c:v>-36.061461999999999</c:v>
                </c:pt>
                <c:pt idx="168">
                  <c:v>-36.597262999999998</c:v>
                </c:pt>
                <c:pt idx="169">
                  <c:v>-37.197414000000002</c:v>
                </c:pt>
                <c:pt idx="170">
                  <c:v>-37.866596000000001</c:v>
                </c:pt>
                <c:pt idx="171">
                  <c:v>-38.662101999999997</c:v>
                </c:pt>
                <c:pt idx="172">
                  <c:v>-39.478371000000003</c:v>
                </c:pt>
                <c:pt idx="173">
                  <c:v>-40.427052000000003</c:v>
                </c:pt>
                <c:pt idx="174">
                  <c:v>-41.486007999999998</c:v>
                </c:pt>
                <c:pt idx="175">
                  <c:v>-42.623519999999999</c:v>
                </c:pt>
                <c:pt idx="176">
                  <c:v>-43.849262000000003</c:v>
                </c:pt>
                <c:pt idx="177">
                  <c:v>-45.008353999999997</c:v>
                </c:pt>
                <c:pt idx="178">
                  <c:v>-45.597439000000001</c:v>
                </c:pt>
                <c:pt idx="179">
                  <c:v>-45.299388999999998</c:v>
                </c:pt>
                <c:pt idx="180">
                  <c:v>-43.541984999999997</c:v>
                </c:pt>
                <c:pt idx="181">
                  <c:v>-40.195988</c:v>
                </c:pt>
                <c:pt idx="182">
                  <c:v>-36.496780000000001</c:v>
                </c:pt>
                <c:pt idx="183">
                  <c:v>-33.518836999999998</c:v>
                </c:pt>
                <c:pt idx="184">
                  <c:v>-31.304735000000001</c:v>
                </c:pt>
                <c:pt idx="185">
                  <c:v>-30.238771</c:v>
                </c:pt>
                <c:pt idx="186">
                  <c:v>-30.413584</c:v>
                </c:pt>
                <c:pt idx="187">
                  <c:v>-30.717403000000001</c:v>
                </c:pt>
                <c:pt idx="188">
                  <c:v>-30.533076999999999</c:v>
                </c:pt>
                <c:pt idx="189">
                  <c:v>-30.079492999999999</c:v>
                </c:pt>
                <c:pt idx="190">
                  <c:v>-29.563255000000002</c:v>
                </c:pt>
                <c:pt idx="191">
                  <c:v>-28.851475000000001</c:v>
                </c:pt>
                <c:pt idx="192">
                  <c:v>-28.103683</c:v>
                </c:pt>
                <c:pt idx="193">
                  <c:v>-27.341671000000002</c:v>
                </c:pt>
                <c:pt idx="194">
                  <c:v>-26.623688000000001</c:v>
                </c:pt>
                <c:pt idx="195">
                  <c:v>-25.820865999999999</c:v>
                </c:pt>
                <c:pt idx="196">
                  <c:v>-25.101948</c:v>
                </c:pt>
                <c:pt idx="197">
                  <c:v>-24.394393999999998</c:v>
                </c:pt>
                <c:pt idx="198">
                  <c:v>-23.791328</c:v>
                </c:pt>
                <c:pt idx="199">
                  <c:v>-23.291139999999999</c:v>
                </c:pt>
                <c:pt idx="200">
                  <c:v>-22.970444000000001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6-407A-A578-F0807B1A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44"/>
        <c:axId val="116412416"/>
      </c:scatterChart>
      <c:valAx>
        <c:axId val="116406144"/>
        <c:scaling>
          <c:orientation val="minMax"/>
          <c:max val="44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412416"/>
        <c:crosses val="autoZero"/>
        <c:crossBetween val="midCat"/>
        <c:majorUnit val="2"/>
      </c:valAx>
      <c:valAx>
        <c:axId val="116412416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40614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20438066126662"/>
          <c:y val="0.69520231846019254"/>
          <c:w val="0.28184035736801683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-67.565376000000001</c:v>
              </c:pt>
              <c:pt idx="1">
                <c:v>-66.835875999999999</c:v>
              </c:pt>
              <c:pt idx="2">
                <c:v>-65.854118</c:v>
              </c:pt>
              <c:pt idx="3">
                <c:v>-64.304878000000002</c:v>
              </c:pt>
              <c:pt idx="4">
                <c:v>-63.861046000000002</c:v>
              </c:pt>
              <c:pt idx="5">
                <c:v>-63.461441000000001</c:v>
              </c:pt>
              <c:pt idx="6">
                <c:v>-64.443222000000006</c:v>
              </c:pt>
              <c:pt idx="7">
                <c:v>-65.252212999999998</c:v>
              </c:pt>
              <c:pt idx="8">
                <c:v>-67.598213000000001</c:v>
              </c:pt>
              <c:pt idx="9">
                <c:v>-68.810531999999995</c:v>
              </c:pt>
              <c:pt idx="10">
                <c:v>-70.007407999999998</c:v>
              </c:pt>
              <c:pt idx="11">
                <c:v>-67.411118000000002</c:v>
              </c:pt>
              <c:pt idx="12">
                <c:v>-64.543960999999996</c:v>
              </c:pt>
              <c:pt idx="13">
                <c:v>-61.006962000000001</c:v>
              </c:pt>
              <c:pt idx="14">
                <c:v>-59.436607000000002</c:v>
              </c:pt>
              <c:pt idx="15">
                <c:v>-57.813282000000001</c:v>
              </c:pt>
              <c:pt idx="16">
                <c:v>-56.329605000000001</c:v>
              </c:pt>
              <c:pt idx="17">
                <c:v>-54.865524000000001</c:v>
              </c:pt>
              <c:pt idx="18">
                <c:v>-53.897033999999998</c:v>
              </c:pt>
              <c:pt idx="19">
                <c:v>-53.034973000000001</c:v>
              </c:pt>
              <c:pt idx="20">
                <c:v>-52.398701000000003</c:v>
              </c:pt>
              <c:pt idx="21">
                <c:v>-51.629795000000001</c:v>
              </c:pt>
              <c:pt idx="22">
                <c:v>-50.960299999999997</c:v>
              </c:pt>
              <c:pt idx="23">
                <c:v>-50.461101999999997</c:v>
              </c:pt>
              <c:pt idx="24">
                <c:v>-50.341911000000003</c:v>
              </c:pt>
              <c:pt idx="25">
                <c:v>-50.085144</c:v>
              </c:pt>
              <c:pt idx="26">
                <c:v>-50.140887999999997</c:v>
              </c:pt>
              <c:pt idx="27">
                <c:v>-50.055999999999997</c:v>
              </c:pt>
              <c:pt idx="28">
                <c:v>-50.375762999999999</c:v>
              </c:pt>
              <c:pt idx="29">
                <c:v>-50.250293999999997</c:v>
              </c:pt>
              <c:pt idx="30">
                <c:v>-50.282642000000003</c:v>
              </c:pt>
              <c:pt idx="31">
                <c:v>-50.302914000000001</c:v>
              </c:pt>
              <c:pt idx="32">
                <c:v>-50.519371</c:v>
              </c:pt>
              <c:pt idx="33">
                <c:v>-50.919846</c:v>
              </c:pt>
              <c:pt idx="34">
                <c:v>-51.332980999999997</c:v>
              </c:pt>
              <c:pt idx="35">
                <c:v>-51.995978999999998</c:v>
              </c:pt>
              <c:pt idx="36">
                <c:v>-52.403441999999998</c:v>
              </c:pt>
              <c:pt idx="37">
                <c:v>-52.872841000000001</c:v>
              </c:pt>
              <c:pt idx="38">
                <c:v>-53.076110999999997</c:v>
              </c:pt>
              <c:pt idx="39">
                <c:v>-53.314613000000001</c:v>
              </c:pt>
              <c:pt idx="40">
                <c:v>-53.312130000000003</c:v>
              </c:pt>
              <c:pt idx="41">
                <c:v>-53.213745000000003</c:v>
              </c:pt>
              <c:pt idx="42">
                <c:v>-52.846245000000003</c:v>
              </c:pt>
              <c:pt idx="43">
                <c:v>-52.326447000000002</c:v>
              </c:pt>
              <c:pt idx="44">
                <c:v>-51.974570999999997</c:v>
              </c:pt>
              <c:pt idx="45">
                <c:v>-51.613422</c:v>
              </c:pt>
              <c:pt idx="46">
                <c:v>-51.656543999999997</c:v>
              </c:pt>
              <c:pt idx="47">
                <c:v>-51.217784999999999</c:v>
              </c:pt>
              <c:pt idx="48">
                <c:v>-50.952655999999998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6A-4465-97EA-53C6AB8E1EB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-66.813957000000002</c:v>
              </c:pt>
              <c:pt idx="1">
                <c:v>-63.347282</c:v>
              </c:pt>
              <c:pt idx="2">
                <c:v>-59.395511999999997</c:v>
              </c:pt>
              <c:pt idx="3">
                <c:v>-57.795009999999998</c:v>
              </c:pt>
              <c:pt idx="4">
                <c:v>-57.370220000000003</c:v>
              </c:pt>
              <c:pt idx="5">
                <c:v>-57.492393</c:v>
              </c:pt>
              <c:pt idx="6">
                <c:v>-56.387596000000002</c:v>
              </c:pt>
              <c:pt idx="7">
                <c:v>-55.618732000000001</c:v>
              </c:pt>
              <c:pt idx="8">
                <c:v>-54.655124999999998</c:v>
              </c:pt>
              <c:pt idx="9">
                <c:v>-53.898299999999999</c:v>
              </c:pt>
              <c:pt idx="10">
                <c:v>-53.512844000000001</c:v>
              </c:pt>
              <c:pt idx="11">
                <c:v>-52.891818999999998</c:v>
              </c:pt>
              <c:pt idx="12">
                <c:v>-52.212173</c:v>
              </c:pt>
              <c:pt idx="13">
                <c:v>-51.432555999999998</c:v>
              </c:pt>
              <c:pt idx="14">
                <c:v>-50.845207000000002</c:v>
              </c:pt>
              <c:pt idx="15">
                <c:v>-50.404162999999997</c:v>
              </c:pt>
              <c:pt idx="16">
                <c:v>-50.108806999999999</c:v>
              </c:pt>
              <c:pt idx="17">
                <c:v>-49.848605999999997</c:v>
              </c:pt>
              <c:pt idx="18">
                <c:v>-49.831726000000003</c:v>
              </c:pt>
              <c:pt idx="19">
                <c:v>-49.702357999999997</c:v>
              </c:pt>
              <c:pt idx="20">
                <c:v>-49.517158999999999</c:v>
              </c:pt>
              <c:pt idx="21">
                <c:v>-49.124415999999997</c:v>
              </c:pt>
              <c:pt idx="22">
                <c:v>-48.600731000000003</c:v>
              </c:pt>
              <c:pt idx="23">
                <c:v>-48.289433000000002</c:v>
              </c:pt>
              <c:pt idx="24">
                <c:v>-48.394202999999997</c:v>
              </c:pt>
              <c:pt idx="25">
                <c:v>-48.383259000000002</c:v>
              </c:pt>
              <c:pt idx="26">
                <c:v>-47.958064999999998</c:v>
              </c:pt>
              <c:pt idx="27">
                <c:v>-47.038955999999999</c:v>
              </c:pt>
              <c:pt idx="28">
                <c:v>-46.432507000000001</c:v>
              </c:pt>
              <c:pt idx="29">
                <c:v>-46.157646</c:v>
              </c:pt>
              <c:pt idx="30">
                <c:v>-45.907058999999997</c:v>
              </c:pt>
              <c:pt idx="31">
                <c:v>-45.495975000000001</c:v>
              </c:pt>
              <c:pt idx="32">
                <c:v>-45.293467999999997</c:v>
              </c:pt>
              <c:pt idx="33">
                <c:v>-45.454163000000001</c:v>
              </c:pt>
              <c:pt idx="34">
                <c:v>-46.200226000000001</c:v>
              </c:pt>
              <c:pt idx="35">
                <c:v>-47.012816999999998</c:v>
              </c:pt>
              <c:pt idx="36">
                <c:v>-47.785496000000002</c:v>
              </c:pt>
              <c:pt idx="37">
                <c:v>-47.976871000000003</c:v>
              </c:pt>
              <c:pt idx="38">
                <c:v>-48.264561</c:v>
              </c:pt>
              <c:pt idx="39">
                <c:v>-48.831454999999998</c:v>
              </c:pt>
              <c:pt idx="40">
                <c:v>-49.801743000000002</c:v>
              </c:pt>
              <c:pt idx="41">
                <c:v>-50.058757999999997</c:v>
              </c:pt>
              <c:pt idx="42">
                <c:v>-50.175217000000004</c:v>
              </c:pt>
              <c:pt idx="43">
                <c:v>-50.252029</c:v>
              </c:pt>
              <c:pt idx="44">
                <c:v>-50.968510000000002</c:v>
              </c:pt>
              <c:pt idx="45">
                <c:v>-51.267155000000002</c:v>
              </c:pt>
              <c:pt idx="46">
                <c:v>-51.15213</c:v>
              </c:pt>
              <c:pt idx="47">
                <c:v>-50.384574999999998</c:v>
              </c:pt>
              <c:pt idx="48">
                <c:v>-49.749564999999997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6A-4465-97EA-53C6AB8E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2480"/>
        <c:axId val="116622848"/>
      </c:scatterChart>
      <c:valAx>
        <c:axId val="116612480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22848"/>
        <c:crosses val="autoZero"/>
        <c:crossBetween val="midCat"/>
        <c:majorUnit val="2"/>
      </c:valAx>
      <c:valAx>
        <c:axId val="1166228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12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57672977907241"/>
          <c:y val="0.66444262175561386"/>
          <c:w val="0.29035663797577083"/>
          <c:h val="0.130371221540346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14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 Response'!$E$3:$E$103</c:f>
              <c:numCache>
                <c:formatCode>General</c:formatCode>
                <c:ptCount val="101"/>
                <c:pt idx="0">
                  <c:v>-0.65304330000000022</c:v>
                </c:pt>
                <c:pt idx="1">
                  <c:v>-0.59330030000000011</c:v>
                </c:pt>
                <c:pt idx="2">
                  <c:v>-0.52311369999999968</c:v>
                </c:pt>
                <c:pt idx="3">
                  <c:v>-0.45750519999999995</c:v>
                </c:pt>
                <c:pt idx="4">
                  <c:v>-0.42155459999999945</c:v>
                </c:pt>
                <c:pt idx="5">
                  <c:v>-0.46988679999999938</c:v>
                </c:pt>
                <c:pt idx="6">
                  <c:v>-0.55807830000000003</c:v>
                </c:pt>
                <c:pt idx="7">
                  <c:v>-0.71587279999999964</c:v>
                </c:pt>
                <c:pt idx="8">
                  <c:v>-0.78477480000000011</c:v>
                </c:pt>
                <c:pt idx="9">
                  <c:v>-0.90368029999999955</c:v>
                </c:pt>
                <c:pt idx="10">
                  <c:v>-0.91956659999999957</c:v>
                </c:pt>
                <c:pt idx="11">
                  <c:v>-0.96476749999999978</c:v>
                </c:pt>
                <c:pt idx="12">
                  <c:v>-0.95007709999999967</c:v>
                </c:pt>
                <c:pt idx="13">
                  <c:v>-0.94055269999999958</c:v>
                </c:pt>
                <c:pt idx="14">
                  <c:v>-0.89728399999999997</c:v>
                </c:pt>
                <c:pt idx="15">
                  <c:v>-0.79361250000000005</c:v>
                </c:pt>
                <c:pt idx="16">
                  <c:v>-0.73301030000000011</c:v>
                </c:pt>
                <c:pt idx="17">
                  <c:v>-0.64944410000000019</c:v>
                </c:pt>
                <c:pt idx="18">
                  <c:v>-0.67673209999999973</c:v>
                </c:pt>
                <c:pt idx="19">
                  <c:v>-0.63338800000000006</c:v>
                </c:pt>
                <c:pt idx="20">
                  <c:v>-0.63628009999999957</c:v>
                </c:pt>
                <c:pt idx="21">
                  <c:v>-0.59530779999999961</c:v>
                </c:pt>
                <c:pt idx="22">
                  <c:v>-0.5820527000000002</c:v>
                </c:pt>
                <c:pt idx="23">
                  <c:v>-0.60124019999999945</c:v>
                </c:pt>
                <c:pt idx="24">
                  <c:v>-0.5764288999999998</c:v>
                </c:pt>
                <c:pt idx="25">
                  <c:v>-0.5619234999999998</c:v>
                </c:pt>
                <c:pt idx="26">
                  <c:v>-0.42935509999999955</c:v>
                </c:pt>
                <c:pt idx="27">
                  <c:v>-0.28464789999999951</c:v>
                </c:pt>
                <c:pt idx="28">
                  <c:v>-0.14414739999999959</c:v>
                </c:pt>
                <c:pt idx="29">
                  <c:v>-5.0908999999999871E-2</c:v>
                </c:pt>
                <c:pt idx="30">
                  <c:v>-4.5064899999999852E-2</c:v>
                </c:pt>
                <c:pt idx="31">
                  <c:v>0</c:v>
                </c:pt>
                <c:pt idx="32">
                  <c:v>-2.7350900000000067E-2</c:v>
                </c:pt>
                <c:pt idx="33">
                  <c:v>-2.9221000000001496E-3</c:v>
                </c:pt>
                <c:pt idx="34">
                  <c:v>-5.8735800000000005E-2</c:v>
                </c:pt>
                <c:pt idx="35">
                  <c:v>-0.12965919999999986</c:v>
                </c:pt>
                <c:pt idx="36">
                  <c:v>-0.27185339999999947</c:v>
                </c:pt>
                <c:pt idx="37">
                  <c:v>-0.4616131999999995</c:v>
                </c:pt>
                <c:pt idx="38">
                  <c:v>-0.59978719999999974</c:v>
                </c:pt>
                <c:pt idx="39">
                  <c:v>-0.73685119999999937</c:v>
                </c:pt>
                <c:pt idx="40">
                  <c:v>-0.81933019999999956</c:v>
                </c:pt>
                <c:pt idx="41">
                  <c:v>-0.98805569999999943</c:v>
                </c:pt>
                <c:pt idx="42">
                  <c:v>-1.1418099000000002</c:v>
                </c:pt>
                <c:pt idx="43">
                  <c:v>-1.2716741999999996</c:v>
                </c:pt>
                <c:pt idx="44">
                  <c:v>-1.3739447999999994</c:v>
                </c:pt>
                <c:pt idx="45">
                  <c:v>-1.4112476999999997</c:v>
                </c:pt>
                <c:pt idx="46">
                  <c:v>-1.4561462000000001</c:v>
                </c:pt>
                <c:pt idx="47">
                  <c:v>-1.4849853</c:v>
                </c:pt>
                <c:pt idx="48">
                  <c:v>-1.5786046999999996</c:v>
                </c:pt>
                <c:pt idx="49">
                  <c:v>-1.701695</c:v>
                </c:pt>
                <c:pt idx="50">
                  <c:v>-1.8246273999999998</c:v>
                </c:pt>
                <c:pt idx="51">
                  <c:v>-1.9293179</c:v>
                </c:pt>
                <c:pt idx="52">
                  <c:v>-2.0328317</c:v>
                </c:pt>
                <c:pt idx="53">
                  <c:v>-2.1106171999999992</c:v>
                </c:pt>
                <c:pt idx="54">
                  <c:v>-2.2107471999999992</c:v>
                </c:pt>
                <c:pt idx="55">
                  <c:v>-2.2624573999999997</c:v>
                </c:pt>
                <c:pt idx="56">
                  <c:v>-2.3201299000000004</c:v>
                </c:pt>
                <c:pt idx="57">
                  <c:v>-2.3131250999999997</c:v>
                </c:pt>
                <c:pt idx="58">
                  <c:v>-2.2937541000000001</c:v>
                </c:pt>
                <c:pt idx="59">
                  <c:v>-2.3085151000000002</c:v>
                </c:pt>
                <c:pt idx="60">
                  <c:v>-2.3615222000000005</c:v>
                </c:pt>
                <c:pt idx="61">
                  <c:v>-2.5618051999999993</c:v>
                </c:pt>
                <c:pt idx="62">
                  <c:v>-2.7742391</c:v>
                </c:pt>
                <c:pt idx="63">
                  <c:v>-3.0820497999999992</c:v>
                </c:pt>
                <c:pt idx="64">
                  <c:v>-3.3247837999999996</c:v>
                </c:pt>
                <c:pt idx="65">
                  <c:v>-3.6116827999999996</c:v>
                </c:pt>
                <c:pt idx="66">
                  <c:v>-3.9309997999999995</c:v>
                </c:pt>
                <c:pt idx="67">
                  <c:v>-4.3298377999999991</c:v>
                </c:pt>
                <c:pt idx="68">
                  <c:v>-4.7631378</c:v>
                </c:pt>
                <c:pt idx="69">
                  <c:v>-5.0992077999999994</c:v>
                </c:pt>
                <c:pt idx="70">
                  <c:v>-5.3836067999999999</c:v>
                </c:pt>
                <c:pt idx="71">
                  <c:v>-5.5775408000000004</c:v>
                </c:pt>
                <c:pt idx="72">
                  <c:v>-5.8984877999999989</c:v>
                </c:pt>
                <c:pt idx="73">
                  <c:v>-6.2675437999999994</c:v>
                </c:pt>
                <c:pt idx="74">
                  <c:v>-6.6208718000000006</c:v>
                </c:pt>
                <c:pt idx="75">
                  <c:v>-6.8098248000000003</c:v>
                </c:pt>
                <c:pt idx="76">
                  <c:v>-6.9406907999999996</c:v>
                </c:pt>
                <c:pt idx="77">
                  <c:v>-7.1359667999999994</c:v>
                </c:pt>
                <c:pt idx="78">
                  <c:v>-7.4625677999999995</c:v>
                </c:pt>
                <c:pt idx="79">
                  <c:v>-7.8286308</c:v>
                </c:pt>
                <c:pt idx="80">
                  <c:v>-8.2530707999999997</c:v>
                </c:pt>
                <c:pt idx="81">
                  <c:v>-8.6336978000000002</c:v>
                </c:pt>
                <c:pt idx="82">
                  <c:v>-9.1460147999999997</c:v>
                </c:pt>
                <c:pt idx="83">
                  <c:v>-9.7542037999999991</c:v>
                </c:pt>
                <c:pt idx="84">
                  <c:v>-10.487941800000002</c:v>
                </c:pt>
                <c:pt idx="85">
                  <c:v>-11.244730799999999</c:v>
                </c:pt>
                <c:pt idx="86">
                  <c:v>-11.960859800000001</c:v>
                </c:pt>
                <c:pt idx="87">
                  <c:v>-12.746561800000002</c:v>
                </c:pt>
                <c:pt idx="88">
                  <c:v>-13.4816878</c:v>
                </c:pt>
                <c:pt idx="89">
                  <c:v>-14.3338568</c:v>
                </c:pt>
                <c:pt idx="90">
                  <c:v>-15.1955688</c:v>
                </c:pt>
                <c:pt idx="91">
                  <c:v>-16.198444800000001</c:v>
                </c:pt>
                <c:pt idx="92">
                  <c:v>-17.200826800000002</c:v>
                </c:pt>
                <c:pt idx="93">
                  <c:v>-18.273861800000002</c:v>
                </c:pt>
                <c:pt idx="94">
                  <c:v>-19.365638799999999</c:v>
                </c:pt>
                <c:pt idx="95">
                  <c:v>-20.502924800000002</c:v>
                </c:pt>
                <c:pt idx="96">
                  <c:v>-21.650781800000001</c:v>
                </c:pt>
                <c:pt idx="97">
                  <c:v>-22.709110800000001</c:v>
                </c:pt>
                <c:pt idx="98">
                  <c:v>-23.743927800000002</c:v>
                </c:pt>
                <c:pt idx="99">
                  <c:v>-24.6884698</c:v>
                </c:pt>
                <c:pt idx="100">
                  <c:v>-25.3440768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8-4173-93F1-A72A21A9D472}"/>
            </c:ext>
          </c:extLst>
        </c:ser>
        <c:ser>
          <c:idx val="0"/>
          <c:order val="1"/>
          <c:tx>
            <c:v>14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 Response'!$O$3:$O$103</c:f>
              <c:numCache>
                <c:formatCode>General</c:formatCode>
                <c:ptCount val="101"/>
                <c:pt idx="0">
                  <c:v>0</c:v>
                </c:pt>
                <c:pt idx="1">
                  <c:v>-2.3725999999999914E-2</c:v>
                </c:pt>
                <c:pt idx="2">
                  <c:v>-8.7955499999999631E-2</c:v>
                </c:pt>
                <c:pt idx="3">
                  <c:v>-0.19613980000000009</c:v>
                </c:pt>
                <c:pt idx="4">
                  <c:v>-0.32434079999999987</c:v>
                </c:pt>
                <c:pt idx="5">
                  <c:v>-0.41911310000000057</c:v>
                </c:pt>
                <c:pt idx="6">
                  <c:v>-0.49306870000000025</c:v>
                </c:pt>
                <c:pt idx="7">
                  <c:v>-0.48473360000000021</c:v>
                </c:pt>
                <c:pt idx="8">
                  <c:v>-0.47224420000000045</c:v>
                </c:pt>
                <c:pt idx="9">
                  <c:v>-0.4275455000000008</c:v>
                </c:pt>
                <c:pt idx="10">
                  <c:v>-0.41577239999999982</c:v>
                </c:pt>
                <c:pt idx="11">
                  <c:v>-0.40668490000000013</c:v>
                </c:pt>
                <c:pt idx="12">
                  <c:v>-0.40180969999999938</c:v>
                </c:pt>
                <c:pt idx="13">
                  <c:v>-0.42092700000000072</c:v>
                </c:pt>
                <c:pt idx="14">
                  <c:v>-0.40705580000000019</c:v>
                </c:pt>
                <c:pt idx="15">
                  <c:v>-0.39982700000000015</c:v>
                </c:pt>
                <c:pt idx="16">
                  <c:v>-0.36106009999999955</c:v>
                </c:pt>
                <c:pt idx="17">
                  <c:v>-0.34045410000000054</c:v>
                </c:pt>
                <c:pt idx="18">
                  <c:v>-0.34129330000000024</c:v>
                </c:pt>
                <c:pt idx="19">
                  <c:v>-0.29888820000000038</c:v>
                </c:pt>
                <c:pt idx="20">
                  <c:v>-0.31061550000000082</c:v>
                </c:pt>
                <c:pt idx="21">
                  <c:v>-0.2651261999999992</c:v>
                </c:pt>
                <c:pt idx="22">
                  <c:v>-0.33367439999999959</c:v>
                </c:pt>
                <c:pt idx="23">
                  <c:v>-0.33075619999999972</c:v>
                </c:pt>
                <c:pt idx="24">
                  <c:v>-0.40299510000000005</c:v>
                </c:pt>
                <c:pt idx="25">
                  <c:v>-0.42306040000000067</c:v>
                </c:pt>
                <c:pt idx="26">
                  <c:v>-0.47658060000000013</c:v>
                </c:pt>
                <c:pt idx="27">
                  <c:v>-0.5583676999999998</c:v>
                </c:pt>
                <c:pt idx="28">
                  <c:v>-0.64083100000000037</c:v>
                </c:pt>
                <c:pt idx="29">
                  <c:v>-0.76317399999999935</c:v>
                </c:pt>
                <c:pt idx="30">
                  <c:v>-0.79680439999999919</c:v>
                </c:pt>
                <c:pt idx="31">
                  <c:v>-0.85278510000000018</c:v>
                </c:pt>
                <c:pt idx="32">
                  <c:v>-0.8454865999999992</c:v>
                </c:pt>
                <c:pt idx="33">
                  <c:v>-0.91527270000000094</c:v>
                </c:pt>
                <c:pt idx="34">
                  <c:v>-0.99217600000000061</c:v>
                </c:pt>
                <c:pt idx="35">
                  <c:v>-1.1084107999999997</c:v>
                </c:pt>
                <c:pt idx="36">
                  <c:v>-1.1947775000000007</c:v>
                </c:pt>
                <c:pt idx="37">
                  <c:v>-1.2603177999999993</c:v>
                </c:pt>
                <c:pt idx="38">
                  <c:v>-1.3723639999999993</c:v>
                </c:pt>
                <c:pt idx="39">
                  <c:v>-1.4979323999999998</c:v>
                </c:pt>
                <c:pt idx="40">
                  <c:v>-1.6690216000000007</c:v>
                </c:pt>
                <c:pt idx="41">
                  <c:v>-1.7765301999999998</c:v>
                </c:pt>
                <c:pt idx="42">
                  <c:v>-1.8614101000000005</c:v>
                </c:pt>
                <c:pt idx="43">
                  <c:v>-1.9067354000000005</c:v>
                </c:pt>
                <c:pt idx="44">
                  <c:v>-1.9490756999999999</c:v>
                </c:pt>
                <c:pt idx="45">
                  <c:v>-1.9924096999999996</c:v>
                </c:pt>
                <c:pt idx="46">
                  <c:v>-1.9969911000000007</c:v>
                </c:pt>
                <c:pt idx="47">
                  <c:v>-1.9886703000000008</c:v>
                </c:pt>
                <c:pt idx="48">
                  <c:v>-1.9899071999999993</c:v>
                </c:pt>
                <c:pt idx="49">
                  <c:v>-2.007063800000001</c:v>
                </c:pt>
                <c:pt idx="50">
                  <c:v>-2.0048007999999999</c:v>
                </c:pt>
                <c:pt idx="51">
                  <c:v>-1.9858388999999992</c:v>
                </c:pt>
                <c:pt idx="52">
                  <c:v>-2.0157833000000007</c:v>
                </c:pt>
                <c:pt idx="53">
                  <c:v>-2.1504574000000005</c:v>
                </c:pt>
                <c:pt idx="54">
                  <c:v>-2.3072382999999999</c:v>
                </c:pt>
                <c:pt idx="55">
                  <c:v>-2.4535052999999998</c:v>
                </c:pt>
                <c:pt idx="56">
                  <c:v>-2.5323413000000006</c:v>
                </c:pt>
                <c:pt idx="57">
                  <c:v>-2.6754412999999992</c:v>
                </c:pt>
                <c:pt idx="58">
                  <c:v>-2.8718942999999992</c:v>
                </c:pt>
                <c:pt idx="59">
                  <c:v>-3.0579233000000006</c:v>
                </c:pt>
                <c:pt idx="60">
                  <c:v>-3.1843523000000005</c:v>
                </c:pt>
                <c:pt idx="61">
                  <c:v>-3.1791342999999994</c:v>
                </c:pt>
                <c:pt idx="62">
                  <c:v>-3.2024463000000001</c:v>
                </c:pt>
                <c:pt idx="63">
                  <c:v>-3.2080912999999995</c:v>
                </c:pt>
                <c:pt idx="64">
                  <c:v>-3.3880862999999994</c:v>
                </c:pt>
                <c:pt idx="65">
                  <c:v>-3.5946172999999995</c:v>
                </c:pt>
                <c:pt idx="66">
                  <c:v>-3.8656073000000006</c:v>
                </c:pt>
                <c:pt idx="67">
                  <c:v>-4.0813483000000002</c:v>
                </c:pt>
                <c:pt idx="68">
                  <c:v>-4.3158402999999996</c:v>
                </c:pt>
                <c:pt idx="69">
                  <c:v>-4.5753082999999997</c:v>
                </c:pt>
                <c:pt idx="70">
                  <c:v>-4.8563383000000009</c:v>
                </c:pt>
                <c:pt idx="71">
                  <c:v>-5.1840273000000003</c:v>
                </c:pt>
                <c:pt idx="72">
                  <c:v>-5.4813522999999993</c:v>
                </c:pt>
                <c:pt idx="73">
                  <c:v>-5.7979132999999994</c:v>
                </c:pt>
                <c:pt idx="74">
                  <c:v>-6.1608163000000005</c:v>
                </c:pt>
                <c:pt idx="75">
                  <c:v>-6.6195772999999996</c:v>
                </c:pt>
                <c:pt idx="76">
                  <c:v>-7.1479393000000009</c:v>
                </c:pt>
                <c:pt idx="77">
                  <c:v>-7.6815663000000001</c:v>
                </c:pt>
                <c:pt idx="78">
                  <c:v>-8.2142792999999994</c:v>
                </c:pt>
                <c:pt idx="79">
                  <c:v>-8.8268863</c:v>
                </c:pt>
                <c:pt idx="80">
                  <c:v>-9.5214392999999991</c:v>
                </c:pt>
                <c:pt idx="81">
                  <c:v>-10.302533299999999</c:v>
                </c:pt>
                <c:pt idx="82">
                  <c:v>-11.007651300000001</c:v>
                </c:pt>
                <c:pt idx="83">
                  <c:v>-11.694281299999998</c:v>
                </c:pt>
                <c:pt idx="84">
                  <c:v>-12.295983300000001</c:v>
                </c:pt>
                <c:pt idx="85">
                  <c:v>-12.884328300000002</c:v>
                </c:pt>
                <c:pt idx="86">
                  <c:v>-13.463534300000001</c:v>
                </c:pt>
                <c:pt idx="87">
                  <c:v>-14.067238300000001</c:v>
                </c:pt>
                <c:pt idx="88">
                  <c:v>-14.709170299999998</c:v>
                </c:pt>
                <c:pt idx="89">
                  <c:v>-15.357630299999999</c:v>
                </c:pt>
                <c:pt idx="90">
                  <c:v>-16.092293300000001</c:v>
                </c:pt>
                <c:pt idx="91">
                  <c:v>-16.869483299999999</c:v>
                </c:pt>
                <c:pt idx="92">
                  <c:v>-17.745619300000001</c:v>
                </c:pt>
                <c:pt idx="93">
                  <c:v>-18.6746263</c:v>
                </c:pt>
                <c:pt idx="94">
                  <c:v>-19.703200299999999</c:v>
                </c:pt>
                <c:pt idx="95">
                  <c:v>-20.798783299999997</c:v>
                </c:pt>
                <c:pt idx="96">
                  <c:v>-21.9333733</c:v>
                </c:pt>
                <c:pt idx="97">
                  <c:v>-23.110451300000001</c:v>
                </c:pt>
                <c:pt idx="98">
                  <c:v>-24.256837300000001</c:v>
                </c:pt>
                <c:pt idx="99">
                  <c:v>-25.398278300000001</c:v>
                </c:pt>
                <c:pt idx="100">
                  <c:v>-26.138291299999999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8-4173-93F1-A72A21A9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2"/>
      </c:valAx>
      <c:valAx>
        <c:axId val="111429120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-52.766643999999999</c:v>
              </c:pt>
              <c:pt idx="1">
                <c:v>-55.183086000000003</c:v>
              </c:pt>
              <c:pt idx="2">
                <c:v>-60.747703999999999</c:v>
              </c:pt>
              <c:pt idx="3">
                <c:v>-64.043907000000004</c:v>
              </c:pt>
              <c:pt idx="4">
                <c:v>-62.983787999999997</c:v>
              </c:pt>
              <c:pt idx="5">
                <c:v>-57.442534999999999</c:v>
              </c:pt>
              <c:pt idx="6">
                <c:v>-52.698523999999999</c:v>
              </c:pt>
              <c:pt idx="7">
                <c:v>-49.751469</c:v>
              </c:pt>
              <c:pt idx="8">
                <c:v>-47.750351000000002</c:v>
              </c:pt>
              <c:pt idx="9">
                <c:v>-46.055732999999996</c:v>
              </c:pt>
              <c:pt idx="10">
                <c:v>-44.899757000000001</c:v>
              </c:pt>
              <c:pt idx="11">
                <c:v>-43.937179999999998</c:v>
              </c:pt>
              <c:pt idx="12">
                <c:v>-43.455227000000001</c:v>
              </c:pt>
              <c:pt idx="13">
                <c:v>-42.961533000000003</c:v>
              </c:pt>
              <c:pt idx="14">
                <c:v>-42.813910999999997</c:v>
              </c:pt>
              <c:pt idx="15">
                <c:v>-43.058993999999998</c:v>
              </c:pt>
              <c:pt idx="16">
                <c:v>-43.486469</c:v>
              </c:pt>
              <c:pt idx="17">
                <c:v>-44.186039000000001</c:v>
              </c:pt>
              <c:pt idx="18">
                <c:v>-44.705711000000001</c:v>
              </c:pt>
              <c:pt idx="19">
                <c:v>-45.753796000000001</c:v>
              </c:pt>
              <c:pt idx="20">
                <c:v>-46.936461999999999</c:v>
              </c:pt>
              <c:pt idx="21">
                <c:v>-47.813923000000003</c:v>
              </c:pt>
              <c:pt idx="22">
                <c:v>-47.370261999999997</c:v>
              </c:pt>
              <c:pt idx="23">
                <c:v>-45.650393999999999</c:v>
              </c:pt>
              <c:pt idx="24">
                <c:v>-43.275672999999998</c:v>
              </c:pt>
              <c:pt idx="25">
                <c:v>-41.038165999999997</c:v>
              </c:pt>
              <c:pt idx="26">
                <c:v>-39.933444999999999</c:v>
              </c:pt>
              <c:pt idx="27">
                <c:v>-39.291859000000002</c:v>
              </c:pt>
              <c:pt idx="28">
                <c:v>-39.515957</c:v>
              </c:pt>
              <c:pt idx="29">
                <c:v>-38.867142000000001</c:v>
              </c:pt>
              <c:pt idx="30">
                <c:v>-38.861125999999999</c:v>
              </c:pt>
              <c:pt idx="31">
                <c:v>-39.202713000000003</c:v>
              </c:pt>
              <c:pt idx="32">
                <c:v>-39.902439000000001</c:v>
              </c:pt>
              <c:pt idx="33">
                <c:v>-40.604267</c:v>
              </c:pt>
              <c:pt idx="34">
                <c:v>-41.296306999999999</c:v>
              </c:pt>
              <c:pt idx="35">
                <c:v>-42.424824000000001</c:v>
              </c:pt>
              <c:pt idx="36">
                <c:v>-43.506236999999999</c:v>
              </c:pt>
              <c:pt idx="37">
                <c:v>-44.381591999999998</c:v>
              </c:pt>
              <c:pt idx="38">
                <c:v>-45.424103000000002</c:v>
              </c:pt>
              <c:pt idx="39">
                <c:v>-46.432330999999998</c:v>
              </c:pt>
              <c:pt idx="40">
                <c:v>-47.583266999999999</c:v>
              </c:pt>
              <c:pt idx="41">
                <c:v>-48.693278999999997</c:v>
              </c:pt>
              <c:pt idx="42">
                <c:v>-49.487366000000002</c:v>
              </c:pt>
              <c:pt idx="43">
                <c:v>-49.864753999999998</c:v>
              </c:pt>
              <c:pt idx="44">
                <c:v>-49.864303999999997</c:v>
              </c:pt>
              <c:pt idx="45">
                <c:v>-49.950806</c:v>
              </c:pt>
              <c:pt idx="46">
                <c:v>-52.951748000000002</c:v>
              </c:pt>
              <c:pt idx="47">
                <c:v>-54.389544999999998</c:v>
              </c:pt>
              <c:pt idx="48">
                <c:v>-55.772320000000001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E7-4505-9A74-95B92529372F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-58.380310000000001</c:v>
              </c:pt>
              <c:pt idx="1">
                <c:v>-58.233153999999999</c:v>
              </c:pt>
              <c:pt idx="2">
                <c:v>-58.088763999999998</c:v>
              </c:pt>
              <c:pt idx="3">
                <c:v>-57.903202</c:v>
              </c:pt>
              <c:pt idx="4">
                <c:v>-58.052661999999998</c:v>
              </c:pt>
              <c:pt idx="5">
                <c:v>-57.93985</c:v>
              </c:pt>
              <c:pt idx="6">
                <c:v>-57.835014000000001</c:v>
              </c:pt>
              <c:pt idx="7">
                <c:v>-57.591361999999997</c:v>
              </c:pt>
              <c:pt idx="8">
                <c:v>-56.722900000000003</c:v>
              </c:pt>
              <c:pt idx="9">
                <c:v>-56.570469000000003</c:v>
              </c:pt>
              <c:pt idx="10">
                <c:v>-55.524841000000002</c:v>
              </c:pt>
              <c:pt idx="11">
                <c:v>-54.840538000000002</c:v>
              </c:pt>
              <c:pt idx="12">
                <c:v>-52.617519000000001</c:v>
              </c:pt>
              <c:pt idx="13">
                <c:v>-50.540694999999999</c:v>
              </c:pt>
              <c:pt idx="14">
                <c:v>-48.422328999999998</c:v>
              </c:pt>
              <c:pt idx="15">
                <c:v>-47.551696999999997</c:v>
              </c:pt>
              <c:pt idx="16">
                <c:v>-45.958159999999999</c:v>
              </c:pt>
              <c:pt idx="17">
                <c:v>-44.900706999999997</c:v>
              </c:pt>
              <c:pt idx="18">
                <c:v>-42.792254999999997</c:v>
              </c:pt>
              <c:pt idx="19">
                <c:v>-41.729621999999999</c:v>
              </c:pt>
              <c:pt idx="20">
                <c:v>-40.550052999999998</c:v>
              </c:pt>
              <c:pt idx="21">
                <c:v>-39.784306000000001</c:v>
              </c:pt>
              <c:pt idx="22">
                <c:v>-39.102218999999998</c:v>
              </c:pt>
              <c:pt idx="23">
                <c:v>-38.480946000000003</c:v>
              </c:pt>
              <c:pt idx="24">
                <c:v>-37.810310000000001</c:v>
              </c:pt>
              <c:pt idx="25">
                <c:v>-37.359673000000001</c:v>
              </c:pt>
              <c:pt idx="26">
                <c:v>-36.697696999999998</c:v>
              </c:pt>
              <c:pt idx="27">
                <c:v>-36.477969999999999</c:v>
              </c:pt>
              <c:pt idx="28">
                <c:v>-36.209625000000003</c:v>
              </c:pt>
              <c:pt idx="29">
                <c:v>-36.670085999999998</c:v>
              </c:pt>
              <c:pt idx="30">
                <c:v>-36.932034000000002</c:v>
              </c:pt>
              <c:pt idx="31">
                <c:v>-37.095950999999999</c:v>
              </c:pt>
              <c:pt idx="32">
                <c:v>-37.029654999999998</c:v>
              </c:pt>
              <c:pt idx="33">
                <c:v>-37.379398000000002</c:v>
              </c:pt>
              <c:pt idx="34">
                <c:v>-37.705368</c:v>
              </c:pt>
              <c:pt idx="35">
                <c:v>-37.989975000000001</c:v>
              </c:pt>
              <c:pt idx="36">
                <c:v>-38.154738999999999</c:v>
              </c:pt>
              <c:pt idx="37">
                <c:v>-38.920245999999999</c:v>
              </c:pt>
              <c:pt idx="38">
                <c:v>-39.488948999999998</c:v>
              </c:pt>
              <c:pt idx="39">
                <c:v>-40.205387000000002</c:v>
              </c:pt>
              <c:pt idx="40">
                <c:v>-40.498730000000002</c:v>
              </c:pt>
              <c:pt idx="41">
                <c:v>-40.873927999999999</c:v>
              </c:pt>
              <c:pt idx="42">
                <c:v>-41.263412000000002</c:v>
              </c:pt>
              <c:pt idx="43">
                <c:v>-42.056094999999999</c:v>
              </c:pt>
              <c:pt idx="44">
                <c:v>-42.119624999999999</c:v>
              </c:pt>
              <c:pt idx="45">
                <c:v>-41.891646999999999</c:v>
              </c:pt>
              <c:pt idx="46">
                <c:v>-41.052405999999998</c:v>
              </c:pt>
              <c:pt idx="47">
                <c:v>-40.766525000000001</c:v>
              </c:pt>
              <c:pt idx="48">
                <c:v>-40.489910000000002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E7-4505-9A74-95B92529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2768"/>
        <c:axId val="116679040"/>
      </c:scatterChart>
      <c:valAx>
        <c:axId val="11667276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79040"/>
        <c:crosses val="autoZero"/>
        <c:crossBetween val="midCat"/>
        <c:majorUnit val="2"/>
      </c:valAx>
      <c:valAx>
        <c:axId val="11667904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727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860293856186"/>
          <c:y val="0.6644948943898098"/>
          <c:w val="0.28757600170857273"/>
          <c:h val="0.1303190236086894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-51.443511999999998</c:v>
              </c:pt>
              <c:pt idx="1">
                <c:v>-53.622073999999998</c:v>
              </c:pt>
              <c:pt idx="2">
                <c:v>-62.60125</c:v>
              </c:pt>
              <c:pt idx="3">
                <c:v>-65.048843000000005</c:v>
              </c:pt>
              <c:pt idx="4">
                <c:v>-64.192672999999999</c:v>
              </c:pt>
              <c:pt idx="5">
                <c:v>-55.380248999999999</c:v>
              </c:pt>
              <c:pt idx="6">
                <c:v>-51.977378999999999</c:v>
              </c:pt>
              <c:pt idx="7">
                <c:v>-50.206164999999999</c:v>
              </c:pt>
              <c:pt idx="8">
                <c:v>-49.965893000000001</c:v>
              </c:pt>
              <c:pt idx="9">
                <c:v>-49.592449000000002</c:v>
              </c:pt>
              <c:pt idx="10">
                <c:v>-49.601714999999999</c:v>
              </c:pt>
              <c:pt idx="11">
                <c:v>-48.155106000000004</c:v>
              </c:pt>
              <c:pt idx="12">
                <c:v>-45.875529999999998</c:v>
              </c:pt>
              <c:pt idx="13">
                <c:v>-43.809685000000002</c:v>
              </c:pt>
              <c:pt idx="14">
                <c:v>-42.873427999999997</c:v>
              </c:pt>
              <c:pt idx="15">
                <c:v>-42.902531000000003</c:v>
              </c:pt>
              <c:pt idx="16">
                <c:v>-43.475417999999998</c:v>
              </c:pt>
              <c:pt idx="17">
                <c:v>-44.139816000000003</c:v>
              </c:pt>
              <c:pt idx="18">
                <c:v>-45.081263999999997</c:v>
              </c:pt>
              <c:pt idx="19">
                <c:v>-45.571114000000001</c:v>
              </c:pt>
              <c:pt idx="20">
                <c:v>-46.048774999999999</c:v>
              </c:pt>
              <c:pt idx="21">
                <c:v>-46.451706000000001</c:v>
              </c:pt>
              <c:pt idx="22">
                <c:v>-46.858974000000003</c:v>
              </c:pt>
              <c:pt idx="23">
                <c:v>-47.348396000000001</c:v>
              </c:pt>
              <c:pt idx="24">
                <c:v>-47.907665000000001</c:v>
              </c:pt>
              <c:pt idx="25">
                <c:v>-48.845466999999999</c:v>
              </c:pt>
              <c:pt idx="26">
                <c:v>-49.766902999999999</c:v>
              </c:pt>
              <c:pt idx="27">
                <c:v>-51.121243</c:v>
              </c:pt>
              <c:pt idx="28">
                <c:v>-52.662556000000002</c:v>
              </c:pt>
              <c:pt idx="29">
                <c:v>-54.577091000000003</c:v>
              </c:pt>
              <c:pt idx="30">
                <c:v>-56.2836</c:v>
              </c:pt>
              <c:pt idx="31">
                <c:v>-58.095683999999999</c:v>
              </c:pt>
              <c:pt idx="32">
                <c:v>-61.096828000000002</c:v>
              </c:pt>
              <c:pt idx="33">
                <c:v>-66.314544999999995</c:v>
              </c:pt>
              <c:pt idx="34">
                <c:v>-67.438927000000007</c:v>
              </c:pt>
              <c:pt idx="35">
                <c:v>-65.296477999999993</c:v>
              </c:pt>
              <c:pt idx="36">
                <c:v>-59.477882000000001</c:v>
              </c:pt>
              <c:pt idx="37">
                <c:v>-56.382286000000001</c:v>
              </c:pt>
              <c:pt idx="38">
                <c:v>-54.598720999999998</c:v>
              </c:pt>
              <c:pt idx="39">
                <c:v>-53.459342999999997</c:v>
              </c:pt>
              <c:pt idx="40">
                <c:v>-52.546405999999998</c:v>
              </c:pt>
              <c:pt idx="41">
                <c:v>-51.484344</c:v>
              </c:pt>
              <c:pt idx="42">
                <c:v>-50.269011999999996</c:v>
              </c:pt>
              <c:pt idx="43">
                <c:v>-49.086292</c:v>
              </c:pt>
              <c:pt idx="44">
                <c:v>-47.904083</c:v>
              </c:pt>
              <c:pt idx="45">
                <c:v>-46.994053000000001</c:v>
              </c:pt>
              <c:pt idx="46">
                <c:v>-46.772162999999999</c:v>
              </c:pt>
              <c:pt idx="47">
                <c:v>-46.862456999999999</c:v>
              </c:pt>
              <c:pt idx="48">
                <c:v>-47.083812999999999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0F-4F9B-8787-5390F1C4EBBE}"/>
            </c:ext>
          </c:extLst>
        </c:ser>
        <c:ser>
          <c:idx val="1"/>
          <c:order val="1"/>
          <c:tx>
            <c:v>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-31.269020000000001</c:v>
              </c:pt>
              <c:pt idx="1">
                <c:v>-30.796168999999999</c:v>
              </c:pt>
              <c:pt idx="2">
                <c:v>-30.098427000000001</c:v>
              </c:pt>
              <c:pt idx="3">
                <c:v>-29.451439000000001</c:v>
              </c:pt>
              <c:pt idx="4">
                <c:v>-28.989142999999999</c:v>
              </c:pt>
              <c:pt idx="5">
                <c:v>-28.586936999999999</c:v>
              </c:pt>
              <c:pt idx="6">
                <c:v>-28.011762999999998</c:v>
              </c:pt>
              <c:pt idx="7">
                <c:v>-27.634577</c:v>
              </c:pt>
              <c:pt idx="8">
                <c:v>-27.114236999999999</c:v>
              </c:pt>
              <c:pt idx="9">
                <c:v>-26.837433000000001</c:v>
              </c:pt>
              <c:pt idx="10">
                <c:v>-26.381202999999999</c:v>
              </c:pt>
              <c:pt idx="11">
                <c:v>-26.262791</c:v>
              </c:pt>
              <c:pt idx="12">
                <c:v>-26.086075000000001</c:v>
              </c:pt>
              <c:pt idx="13">
                <c:v>-26.071622999999999</c:v>
              </c:pt>
              <c:pt idx="14">
                <c:v>-25.989778999999999</c:v>
              </c:pt>
              <c:pt idx="15">
                <c:v>-26.121199000000001</c:v>
              </c:pt>
              <c:pt idx="16">
                <c:v>-26.113385999999998</c:v>
              </c:pt>
              <c:pt idx="17">
                <c:v>-26.147587000000001</c:v>
              </c:pt>
              <c:pt idx="18">
                <c:v>-26.210455</c:v>
              </c:pt>
              <c:pt idx="19">
                <c:v>-26.414943999999998</c:v>
              </c:pt>
              <c:pt idx="20">
                <c:v>-26.631015999999999</c:v>
              </c:pt>
              <c:pt idx="21">
                <c:v>-26.809666</c:v>
              </c:pt>
              <c:pt idx="22">
                <c:v>-26.968592000000001</c:v>
              </c:pt>
              <c:pt idx="23">
                <c:v>-27.214285</c:v>
              </c:pt>
              <c:pt idx="24">
                <c:v>-27.403822000000002</c:v>
              </c:pt>
              <c:pt idx="25">
                <c:v>-27.634186</c:v>
              </c:pt>
              <c:pt idx="26">
                <c:v>-27.662158999999999</c:v>
              </c:pt>
              <c:pt idx="27">
                <c:v>-27.624707999999998</c:v>
              </c:pt>
              <c:pt idx="28">
                <c:v>-27.454875999999999</c:v>
              </c:pt>
              <c:pt idx="29">
                <c:v>-27.312052000000001</c:v>
              </c:pt>
              <c:pt idx="30">
                <c:v>-27.365486000000001</c:v>
              </c:pt>
              <c:pt idx="31">
                <c:v>-27.468836</c:v>
              </c:pt>
              <c:pt idx="32">
                <c:v>-27.882850999999999</c:v>
              </c:pt>
              <c:pt idx="33">
                <c:v>-28.029833</c:v>
              </c:pt>
              <c:pt idx="34">
                <c:v>-28.302923</c:v>
              </c:pt>
              <c:pt idx="35">
                <c:v>-28.236878999999998</c:v>
              </c:pt>
              <c:pt idx="36">
                <c:v>-28.161476</c:v>
              </c:pt>
              <c:pt idx="37">
                <c:v>-28.110043999999998</c:v>
              </c:pt>
              <c:pt idx="38">
                <c:v>-28.278172000000001</c:v>
              </c:pt>
              <c:pt idx="39">
                <c:v>-28.642365000000002</c:v>
              </c:pt>
              <c:pt idx="40">
                <c:v>-28.897124999999999</c:v>
              </c:pt>
              <c:pt idx="41">
                <c:v>-29.182234000000001</c:v>
              </c:pt>
              <c:pt idx="42">
                <c:v>-29.469056999999999</c:v>
              </c:pt>
              <c:pt idx="43">
                <c:v>-29.796514999999999</c:v>
              </c:pt>
              <c:pt idx="44">
                <c:v>-29.918413000000001</c:v>
              </c:pt>
              <c:pt idx="45">
                <c:v>-30.002507999999999</c:v>
              </c:pt>
              <c:pt idx="46">
                <c:v>-30.347345000000001</c:v>
              </c:pt>
              <c:pt idx="47">
                <c:v>-30.983898</c:v>
              </c:pt>
              <c:pt idx="48">
                <c:v>-31.513898999999999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0F-4F9B-8787-5390F1C4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9776"/>
        <c:axId val="117021696"/>
      </c:scatterChart>
      <c:valAx>
        <c:axId val="11701977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4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021696"/>
        <c:crosses val="autoZero"/>
        <c:crossBetween val="midCat"/>
        <c:majorUnit val="2"/>
      </c:valAx>
      <c:valAx>
        <c:axId val="11702169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0197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033284088591"/>
          <c:y val="0.66907225138524351"/>
          <c:w val="0.28205468044122006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-56.831592999999998</c:v>
              </c:pt>
              <c:pt idx="1">
                <c:v>-55.494114000000003</c:v>
              </c:pt>
              <c:pt idx="2">
                <c:v>-53.996699999999997</c:v>
              </c:pt>
              <c:pt idx="3">
                <c:v>-52.782001000000001</c:v>
              </c:pt>
              <c:pt idx="4">
                <c:v>-52.782944000000001</c:v>
              </c:pt>
              <c:pt idx="5">
                <c:v>-52.611927000000001</c:v>
              </c:pt>
              <c:pt idx="6">
                <c:v>-53.040599999999998</c:v>
              </c:pt>
              <c:pt idx="7">
                <c:v>-53.147587000000001</c:v>
              </c:pt>
              <c:pt idx="8">
                <c:v>-53.715747999999998</c:v>
              </c:pt>
              <c:pt idx="9">
                <c:v>-55.201430999999999</c:v>
              </c:pt>
              <c:pt idx="10">
                <c:v>-56.393520000000002</c:v>
              </c:pt>
              <c:pt idx="11">
                <c:v>-57.861590999999997</c:v>
              </c:pt>
              <c:pt idx="12">
                <c:v>-60.214882000000003</c:v>
              </c:pt>
              <c:pt idx="13">
                <c:v>-64.684509000000006</c:v>
              </c:pt>
              <c:pt idx="14">
                <c:v>-68.448211999999998</c:v>
              </c:pt>
              <c:pt idx="15">
                <c:v>-67.445250999999999</c:v>
              </c:pt>
              <c:pt idx="16">
                <c:v>-62.621166000000002</c:v>
              </c:pt>
              <c:pt idx="17">
                <c:v>-57.381622</c:v>
              </c:pt>
              <c:pt idx="18">
                <c:v>-54.436478000000001</c:v>
              </c:pt>
              <c:pt idx="19">
                <c:v>-52.396610000000003</c:v>
              </c:pt>
              <c:pt idx="20">
                <c:v>-50.817203999999997</c:v>
              </c:pt>
              <c:pt idx="21">
                <c:v>-49.653500000000001</c:v>
              </c:pt>
              <c:pt idx="22">
                <c:v>-49.312958000000002</c:v>
              </c:pt>
              <c:pt idx="23">
                <c:v>-49.058501999999997</c:v>
              </c:pt>
              <c:pt idx="24">
                <c:v>-48.838946999999997</c:v>
              </c:pt>
              <c:pt idx="25">
                <c:v>-48.423378</c:v>
              </c:pt>
              <c:pt idx="26">
                <c:v>-48.303356000000001</c:v>
              </c:pt>
              <c:pt idx="27">
                <c:v>-47.753914000000002</c:v>
              </c:pt>
              <c:pt idx="28">
                <c:v>-47.614345999999998</c:v>
              </c:pt>
              <c:pt idx="29">
                <c:v>-47.188648000000001</c:v>
              </c:pt>
              <c:pt idx="30">
                <c:v>-47.327697999999998</c:v>
              </c:pt>
              <c:pt idx="31">
                <c:v>-47.517273000000003</c:v>
              </c:pt>
              <c:pt idx="32">
                <c:v>-47.724136000000001</c:v>
              </c:pt>
              <c:pt idx="33">
                <c:v>-49.171120000000002</c:v>
              </c:pt>
              <c:pt idx="34">
                <c:v>-50.353698999999999</c:v>
              </c:pt>
              <c:pt idx="35">
                <c:v>-51.202002999999998</c:v>
              </c:pt>
              <c:pt idx="36">
                <c:v>-50.971989000000001</c:v>
              </c:pt>
              <c:pt idx="37">
                <c:v>-50.512439999999998</c:v>
              </c:pt>
              <c:pt idx="38">
                <c:v>-50.397095</c:v>
              </c:pt>
              <c:pt idx="39">
                <c:v>-50.316738000000001</c:v>
              </c:pt>
              <c:pt idx="40">
                <c:v>-50.249172000000002</c:v>
              </c:pt>
              <c:pt idx="41">
                <c:v>-50.288505999999998</c:v>
              </c:pt>
              <c:pt idx="42">
                <c:v>-50.379463000000001</c:v>
              </c:pt>
              <c:pt idx="43">
                <c:v>-50.597782000000002</c:v>
              </c:pt>
              <c:pt idx="44">
                <c:v>-51.172131</c:v>
              </c:pt>
              <c:pt idx="45">
                <c:v>-51.079574999999998</c:v>
              </c:pt>
              <c:pt idx="46">
                <c:v>-51.031979</c:v>
              </c:pt>
              <c:pt idx="47">
                <c:v>-50.386738000000001</c:v>
              </c:pt>
              <c:pt idx="48">
                <c:v>-50.306975999999999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33-435D-8A8D-AA57406360E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-49.571506999999997</c:v>
              </c:pt>
              <c:pt idx="1">
                <c:v>-49.096901000000003</c:v>
              </c:pt>
              <c:pt idx="2">
                <c:v>-48.470058000000002</c:v>
              </c:pt>
              <c:pt idx="3">
                <c:v>-48.132347000000003</c:v>
              </c:pt>
              <c:pt idx="4">
                <c:v>-47.690055999999998</c:v>
              </c:pt>
              <c:pt idx="5">
                <c:v>-47.510058999999998</c:v>
              </c:pt>
              <c:pt idx="6">
                <c:v>-47.446064</c:v>
              </c:pt>
              <c:pt idx="7">
                <c:v>-48.085625</c:v>
              </c:pt>
              <c:pt idx="8">
                <c:v>-48.812508000000001</c:v>
              </c:pt>
              <c:pt idx="9">
                <c:v>-49.975791999999998</c:v>
              </c:pt>
              <c:pt idx="10">
                <c:v>-51.343941000000001</c:v>
              </c:pt>
              <c:pt idx="11">
                <c:v>-53.338073999999999</c:v>
              </c:pt>
              <c:pt idx="12">
                <c:v>-56.165725999999999</c:v>
              </c:pt>
              <c:pt idx="13">
                <c:v>-59.331257000000001</c:v>
              </c:pt>
              <c:pt idx="14">
                <c:v>-61.074986000000003</c:v>
              </c:pt>
              <c:pt idx="15">
                <c:v>-60.498641999999997</c:v>
              </c:pt>
              <c:pt idx="16">
                <c:v>-57.801853000000001</c:v>
              </c:pt>
              <c:pt idx="17">
                <c:v>-55.131926999999997</c:v>
              </c:pt>
              <c:pt idx="18">
                <c:v>-53.097220999999998</c:v>
              </c:pt>
              <c:pt idx="19">
                <c:v>-51.666794000000003</c:v>
              </c:pt>
              <c:pt idx="20">
                <c:v>-50.73518</c:v>
              </c:pt>
              <c:pt idx="21">
                <c:v>-50.225624000000003</c:v>
              </c:pt>
              <c:pt idx="22">
                <c:v>-50.142220000000002</c:v>
              </c:pt>
              <c:pt idx="23">
                <c:v>-50.317554000000001</c:v>
              </c:pt>
              <c:pt idx="24">
                <c:v>-50.573078000000002</c:v>
              </c:pt>
              <c:pt idx="25">
                <c:v>-51.109192</c:v>
              </c:pt>
              <c:pt idx="26">
                <c:v>-52.016894999999998</c:v>
              </c:pt>
              <c:pt idx="27">
                <c:v>-53.272758000000003</c:v>
              </c:pt>
              <c:pt idx="28">
                <c:v>-57.386291999999997</c:v>
              </c:pt>
              <c:pt idx="29">
                <c:v>-60.017769000000001</c:v>
              </c:pt>
              <c:pt idx="30">
                <c:v>-59.436878</c:v>
              </c:pt>
              <c:pt idx="31">
                <c:v>-54.613151999999999</c:v>
              </c:pt>
              <c:pt idx="32">
                <c:v>-50.938003999999999</c:v>
              </c:pt>
              <c:pt idx="33">
                <c:v>-48.484870999999998</c:v>
              </c:pt>
              <c:pt idx="34">
                <c:v>-46.057502999999997</c:v>
              </c:pt>
              <c:pt idx="35">
                <c:v>-43.187294000000001</c:v>
              </c:pt>
              <c:pt idx="36">
                <c:v>-41.920001999999997</c:v>
              </c:pt>
              <c:pt idx="37">
                <c:v>-41.785125999999998</c:v>
              </c:pt>
              <c:pt idx="38">
                <c:v>-42.049007000000003</c:v>
              </c:pt>
              <c:pt idx="39">
                <c:v>-42.461803000000003</c:v>
              </c:pt>
              <c:pt idx="40">
                <c:v>-42.954085999999997</c:v>
              </c:pt>
              <c:pt idx="41">
                <c:v>-43.530743000000001</c:v>
              </c:pt>
              <c:pt idx="42">
                <c:v>-44.063637</c:v>
              </c:pt>
              <c:pt idx="43">
                <c:v>-44.501888000000001</c:v>
              </c:pt>
              <c:pt idx="44">
                <c:v>-45.245398999999999</c:v>
              </c:pt>
              <c:pt idx="45">
                <c:v>-46.130997000000001</c:v>
              </c:pt>
              <c:pt idx="46">
                <c:v>-47.443824999999997</c:v>
              </c:pt>
              <c:pt idx="47">
                <c:v>-48.061442999999997</c:v>
              </c:pt>
              <c:pt idx="48">
                <c:v>-48.413196999999997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33-435D-8A8D-AA574063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30208"/>
        <c:axId val="116832128"/>
      </c:scatterChart>
      <c:valAx>
        <c:axId val="11683020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832128"/>
        <c:crosses val="autoZero"/>
        <c:crossBetween val="midCat"/>
        <c:majorUnit val="2"/>
      </c:valAx>
      <c:valAx>
        <c:axId val="11683212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83020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33</c:v>
                </c:pt>
                <c:pt idx="1">
                  <c:v>33.145833333333002</c:v>
                </c:pt>
                <c:pt idx="2">
                  <c:v>33.291666666666998</c:v>
                </c:pt>
                <c:pt idx="3">
                  <c:v>33.4375</c:v>
                </c:pt>
                <c:pt idx="4">
                  <c:v>33.583333333333002</c:v>
                </c:pt>
                <c:pt idx="5">
                  <c:v>33.729166666666998</c:v>
                </c:pt>
                <c:pt idx="6">
                  <c:v>33.875</c:v>
                </c:pt>
                <c:pt idx="7">
                  <c:v>34.020833333333002</c:v>
                </c:pt>
                <c:pt idx="8">
                  <c:v>34.166666666666998</c:v>
                </c:pt>
                <c:pt idx="9">
                  <c:v>34.3125</c:v>
                </c:pt>
                <c:pt idx="10">
                  <c:v>34.458333333333002</c:v>
                </c:pt>
                <c:pt idx="11">
                  <c:v>34.604166666666998</c:v>
                </c:pt>
                <c:pt idx="12">
                  <c:v>34.75</c:v>
                </c:pt>
                <c:pt idx="13">
                  <c:v>34.895833333333002</c:v>
                </c:pt>
                <c:pt idx="14">
                  <c:v>35.041666666666998</c:v>
                </c:pt>
                <c:pt idx="15">
                  <c:v>35.1875</c:v>
                </c:pt>
                <c:pt idx="16">
                  <c:v>35.333333333333002</c:v>
                </c:pt>
                <c:pt idx="17">
                  <c:v>35.479166666666998</c:v>
                </c:pt>
                <c:pt idx="18">
                  <c:v>35.625</c:v>
                </c:pt>
                <c:pt idx="19">
                  <c:v>35.770833333333002</c:v>
                </c:pt>
                <c:pt idx="20">
                  <c:v>35.916666666666998</c:v>
                </c:pt>
                <c:pt idx="21">
                  <c:v>36.0625</c:v>
                </c:pt>
                <c:pt idx="22">
                  <c:v>36.208333333333002</c:v>
                </c:pt>
                <c:pt idx="23">
                  <c:v>36.354166666666998</c:v>
                </c:pt>
                <c:pt idx="24">
                  <c:v>36.5</c:v>
                </c:pt>
                <c:pt idx="25">
                  <c:v>36.645833333333002</c:v>
                </c:pt>
                <c:pt idx="26">
                  <c:v>36.791666666666998</c:v>
                </c:pt>
                <c:pt idx="27">
                  <c:v>36.9375</c:v>
                </c:pt>
                <c:pt idx="28">
                  <c:v>37.083333333333002</c:v>
                </c:pt>
                <c:pt idx="29">
                  <c:v>37.229166666666998</c:v>
                </c:pt>
                <c:pt idx="30">
                  <c:v>37.375</c:v>
                </c:pt>
                <c:pt idx="31">
                  <c:v>37.520833333333002</c:v>
                </c:pt>
                <c:pt idx="32">
                  <c:v>37.666666666666998</c:v>
                </c:pt>
                <c:pt idx="33">
                  <c:v>37.8125</c:v>
                </c:pt>
                <c:pt idx="34">
                  <c:v>37.958333333333002</c:v>
                </c:pt>
                <c:pt idx="35">
                  <c:v>38.104166666666998</c:v>
                </c:pt>
                <c:pt idx="36">
                  <c:v>38.25</c:v>
                </c:pt>
                <c:pt idx="37">
                  <c:v>38.395833333333002</c:v>
                </c:pt>
                <c:pt idx="38">
                  <c:v>38.541666666666998</c:v>
                </c:pt>
                <c:pt idx="39">
                  <c:v>38.6875</c:v>
                </c:pt>
                <c:pt idx="40">
                  <c:v>38.833333333333002</c:v>
                </c:pt>
                <c:pt idx="41">
                  <c:v>38.979166666666998</c:v>
                </c:pt>
                <c:pt idx="42">
                  <c:v>39.125</c:v>
                </c:pt>
                <c:pt idx="43">
                  <c:v>39.270833333333002</c:v>
                </c:pt>
                <c:pt idx="44">
                  <c:v>39.416666666666998</c:v>
                </c:pt>
                <c:pt idx="45">
                  <c:v>39.5625</c:v>
                </c:pt>
                <c:pt idx="46">
                  <c:v>39.708333333333002</c:v>
                </c:pt>
                <c:pt idx="47">
                  <c:v>39.854166666666998</c:v>
                </c:pt>
                <c:pt idx="48">
                  <c:v>40</c:v>
                </c:pt>
              </c:numCache>
            </c:numRef>
          </c:xVal>
          <c:yVal>
            <c:numRef>
              <c:f>'LO Harm-A'!$N$3:$N$51</c:f>
              <c:numCache>
                <c:formatCode>0.00</c:formatCode>
                <c:ptCount val="49"/>
                <c:pt idx="0">
                  <c:v>-54.667171000000003</c:v>
                </c:pt>
                <c:pt idx="1">
                  <c:v>-54.359679999999997</c:v>
                </c:pt>
                <c:pt idx="2">
                  <c:v>-53.839489</c:v>
                </c:pt>
                <c:pt idx="3">
                  <c:v>-53.545292000000003</c:v>
                </c:pt>
                <c:pt idx="4">
                  <c:v>-53.573315000000001</c:v>
                </c:pt>
                <c:pt idx="5">
                  <c:v>-53.553440000000002</c:v>
                </c:pt>
                <c:pt idx="6">
                  <c:v>-53.388331999999998</c:v>
                </c:pt>
                <c:pt idx="7">
                  <c:v>-53.129288000000003</c:v>
                </c:pt>
                <c:pt idx="8">
                  <c:v>-52.877361000000001</c:v>
                </c:pt>
                <c:pt idx="9">
                  <c:v>-52.809826000000001</c:v>
                </c:pt>
                <c:pt idx="10">
                  <c:v>-52.606743000000002</c:v>
                </c:pt>
                <c:pt idx="11">
                  <c:v>-52.556576</c:v>
                </c:pt>
                <c:pt idx="12">
                  <c:v>-52.443676000000004</c:v>
                </c:pt>
                <c:pt idx="13">
                  <c:v>-52.172344000000002</c:v>
                </c:pt>
                <c:pt idx="14">
                  <c:v>-51.995029000000002</c:v>
                </c:pt>
                <c:pt idx="15">
                  <c:v>-51.633113999999999</c:v>
                </c:pt>
                <c:pt idx="16">
                  <c:v>-51.486243999999999</c:v>
                </c:pt>
                <c:pt idx="17">
                  <c:v>-51.417019000000003</c:v>
                </c:pt>
                <c:pt idx="18">
                  <c:v>-51.392581999999997</c:v>
                </c:pt>
                <c:pt idx="19">
                  <c:v>-51.320408</c:v>
                </c:pt>
                <c:pt idx="20">
                  <c:v>-51.291789999999999</c:v>
                </c:pt>
                <c:pt idx="21">
                  <c:v>-51.248035000000002</c:v>
                </c:pt>
                <c:pt idx="22">
                  <c:v>-51.274161999999997</c:v>
                </c:pt>
                <c:pt idx="23">
                  <c:v>-51.121780000000001</c:v>
                </c:pt>
                <c:pt idx="24">
                  <c:v>-50.981022000000003</c:v>
                </c:pt>
                <c:pt idx="25">
                  <c:v>-50.897494999999999</c:v>
                </c:pt>
                <c:pt idx="26">
                  <c:v>-50.792034000000001</c:v>
                </c:pt>
                <c:pt idx="27">
                  <c:v>-50.895519</c:v>
                </c:pt>
                <c:pt idx="28">
                  <c:v>-51.041142000000001</c:v>
                </c:pt>
                <c:pt idx="29">
                  <c:v>-51.243946000000001</c:v>
                </c:pt>
                <c:pt idx="30">
                  <c:v>-51.487656000000001</c:v>
                </c:pt>
                <c:pt idx="31">
                  <c:v>-51.554412999999997</c:v>
                </c:pt>
                <c:pt idx="32">
                  <c:v>-51.735759999999999</c:v>
                </c:pt>
                <c:pt idx="33">
                  <c:v>-51.723514999999999</c:v>
                </c:pt>
                <c:pt idx="34">
                  <c:v>-51.551983</c:v>
                </c:pt>
                <c:pt idx="35">
                  <c:v>-51.282176999999997</c:v>
                </c:pt>
                <c:pt idx="36">
                  <c:v>-51.027358999999997</c:v>
                </c:pt>
                <c:pt idx="37">
                  <c:v>-50.984057999999997</c:v>
                </c:pt>
                <c:pt idx="38">
                  <c:v>-51.165149999999997</c:v>
                </c:pt>
                <c:pt idx="39">
                  <c:v>-51.453429999999997</c:v>
                </c:pt>
                <c:pt idx="40">
                  <c:v>-51.983589000000002</c:v>
                </c:pt>
                <c:pt idx="41">
                  <c:v>-52.690651000000003</c:v>
                </c:pt>
                <c:pt idx="42">
                  <c:v>-53.423141000000001</c:v>
                </c:pt>
                <c:pt idx="43">
                  <c:v>-54.1828</c:v>
                </c:pt>
                <c:pt idx="44">
                  <c:v>-55.034999999999997</c:v>
                </c:pt>
                <c:pt idx="45">
                  <c:v>-55.870345999999998</c:v>
                </c:pt>
                <c:pt idx="46">
                  <c:v>-56.714320999999998</c:v>
                </c:pt>
                <c:pt idx="47">
                  <c:v>-57.375343000000001</c:v>
                </c:pt>
                <c:pt idx="48">
                  <c:v>-57.920506000000003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1-4F67-B69D-B92F1ACDEE8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33</c:v>
                </c:pt>
                <c:pt idx="1">
                  <c:v>33.145833333333002</c:v>
                </c:pt>
                <c:pt idx="2">
                  <c:v>33.291666666666998</c:v>
                </c:pt>
                <c:pt idx="3">
                  <c:v>33.4375</c:v>
                </c:pt>
                <c:pt idx="4">
                  <c:v>33.583333333333002</c:v>
                </c:pt>
                <c:pt idx="5">
                  <c:v>33.729166666666998</c:v>
                </c:pt>
                <c:pt idx="6">
                  <c:v>33.875</c:v>
                </c:pt>
                <c:pt idx="7">
                  <c:v>34.020833333333002</c:v>
                </c:pt>
                <c:pt idx="8">
                  <c:v>34.166666666666998</c:v>
                </c:pt>
                <c:pt idx="9">
                  <c:v>34.3125</c:v>
                </c:pt>
                <c:pt idx="10">
                  <c:v>34.458333333333002</c:v>
                </c:pt>
                <c:pt idx="11">
                  <c:v>34.604166666666998</c:v>
                </c:pt>
                <c:pt idx="12">
                  <c:v>34.75</c:v>
                </c:pt>
                <c:pt idx="13">
                  <c:v>34.895833333333002</c:v>
                </c:pt>
                <c:pt idx="14">
                  <c:v>35.041666666666998</c:v>
                </c:pt>
                <c:pt idx="15">
                  <c:v>35.1875</c:v>
                </c:pt>
                <c:pt idx="16">
                  <c:v>35.333333333333002</c:v>
                </c:pt>
                <c:pt idx="17">
                  <c:v>35.479166666666998</c:v>
                </c:pt>
                <c:pt idx="18">
                  <c:v>35.625</c:v>
                </c:pt>
                <c:pt idx="19">
                  <c:v>35.770833333333002</c:v>
                </c:pt>
                <c:pt idx="20">
                  <c:v>35.916666666666998</c:v>
                </c:pt>
                <c:pt idx="21">
                  <c:v>36.0625</c:v>
                </c:pt>
                <c:pt idx="22">
                  <c:v>36.208333333333002</c:v>
                </c:pt>
                <c:pt idx="23">
                  <c:v>36.354166666666998</c:v>
                </c:pt>
                <c:pt idx="24">
                  <c:v>36.5</c:v>
                </c:pt>
                <c:pt idx="25">
                  <c:v>36.645833333333002</c:v>
                </c:pt>
                <c:pt idx="26">
                  <c:v>36.791666666666998</c:v>
                </c:pt>
                <c:pt idx="27">
                  <c:v>36.9375</c:v>
                </c:pt>
                <c:pt idx="28">
                  <c:v>37.083333333333002</c:v>
                </c:pt>
                <c:pt idx="29">
                  <c:v>37.229166666666998</c:v>
                </c:pt>
                <c:pt idx="30">
                  <c:v>37.375</c:v>
                </c:pt>
                <c:pt idx="31">
                  <c:v>37.520833333333002</c:v>
                </c:pt>
                <c:pt idx="32">
                  <c:v>37.666666666666998</c:v>
                </c:pt>
                <c:pt idx="33">
                  <c:v>37.8125</c:v>
                </c:pt>
                <c:pt idx="34">
                  <c:v>37.958333333333002</c:v>
                </c:pt>
                <c:pt idx="35">
                  <c:v>38.104166666666998</c:v>
                </c:pt>
                <c:pt idx="36">
                  <c:v>38.25</c:v>
                </c:pt>
                <c:pt idx="37">
                  <c:v>38.395833333333002</c:v>
                </c:pt>
                <c:pt idx="38">
                  <c:v>38.541666666666998</c:v>
                </c:pt>
                <c:pt idx="39">
                  <c:v>38.6875</c:v>
                </c:pt>
                <c:pt idx="40">
                  <c:v>38.833333333333002</c:v>
                </c:pt>
                <c:pt idx="41">
                  <c:v>38.979166666666998</c:v>
                </c:pt>
                <c:pt idx="42">
                  <c:v>39.125</c:v>
                </c:pt>
                <c:pt idx="43">
                  <c:v>39.270833333333002</c:v>
                </c:pt>
                <c:pt idx="44">
                  <c:v>39.416666666666998</c:v>
                </c:pt>
                <c:pt idx="45">
                  <c:v>39.5625</c:v>
                </c:pt>
                <c:pt idx="46">
                  <c:v>39.708333333333002</c:v>
                </c:pt>
                <c:pt idx="47">
                  <c:v>39.854166666666998</c:v>
                </c:pt>
                <c:pt idx="48">
                  <c:v>40</c:v>
                </c:pt>
              </c:numCache>
            </c:numRef>
          </c:xVal>
          <c:yVal>
            <c:numRef>
              <c:f>'LO Harm-B'!$N$3:$N$51</c:f>
              <c:numCache>
                <c:formatCode>0.00</c:formatCode>
                <c:ptCount val="49"/>
                <c:pt idx="0">
                  <c:v>-60.790774999999996</c:v>
                </c:pt>
                <c:pt idx="1">
                  <c:v>-60.143124</c:v>
                </c:pt>
                <c:pt idx="2">
                  <c:v>-59.560349000000002</c:v>
                </c:pt>
                <c:pt idx="3">
                  <c:v>-59.194617999999998</c:v>
                </c:pt>
                <c:pt idx="4">
                  <c:v>-60.544769000000002</c:v>
                </c:pt>
                <c:pt idx="5">
                  <c:v>-60.942107999999998</c:v>
                </c:pt>
                <c:pt idx="6">
                  <c:v>-60.920524999999998</c:v>
                </c:pt>
                <c:pt idx="7">
                  <c:v>-60.568500999999998</c:v>
                </c:pt>
                <c:pt idx="8">
                  <c:v>-61.150444</c:v>
                </c:pt>
                <c:pt idx="9">
                  <c:v>-62.394652999999998</c:v>
                </c:pt>
                <c:pt idx="10">
                  <c:v>-62.299931000000001</c:v>
                </c:pt>
                <c:pt idx="11">
                  <c:v>-63.695393000000003</c:v>
                </c:pt>
                <c:pt idx="12">
                  <c:v>-63.381968999999998</c:v>
                </c:pt>
                <c:pt idx="13">
                  <c:v>-63.893982000000001</c:v>
                </c:pt>
                <c:pt idx="14">
                  <c:v>-63.159762999999998</c:v>
                </c:pt>
                <c:pt idx="15">
                  <c:v>-62.983680999999997</c:v>
                </c:pt>
                <c:pt idx="16">
                  <c:v>-63.004447999999996</c:v>
                </c:pt>
                <c:pt idx="17">
                  <c:v>-62.793315999999997</c:v>
                </c:pt>
                <c:pt idx="18">
                  <c:v>-62.710953000000003</c:v>
                </c:pt>
                <c:pt idx="19">
                  <c:v>-61.622596999999999</c:v>
                </c:pt>
                <c:pt idx="20">
                  <c:v>-62.225451999999997</c:v>
                </c:pt>
                <c:pt idx="21">
                  <c:v>-61.929893</c:v>
                </c:pt>
                <c:pt idx="22">
                  <c:v>-63.08202</c:v>
                </c:pt>
                <c:pt idx="23">
                  <c:v>-62.610343999999998</c:v>
                </c:pt>
                <c:pt idx="24">
                  <c:v>-64.579459999999997</c:v>
                </c:pt>
                <c:pt idx="25">
                  <c:v>-64.923027000000005</c:v>
                </c:pt>
                <c:pt idx="26">
                  <c:v>-67.837401999999997</c:v>
                </c:pt>
                <c:pt idx="27">
                  <c:v>-67.900970000000001</c:v>
                </c:pt>
                <c:pt idx="28">
                  <c:v>-68.302261000000001</c:v>
                </c:pt>
                <c:pt idx="29">
                  <c:v>-66.394585000000006</c:v>
                </c:pt>
                <c:pt idx="30">
                  <c:v>-65.608954999999995</c:v>
                </c:pt>
                <c:pt idx="31">
                  <c:v>-64.677741999999995</c:v>
                </c:pt>
                <c:pt idx="32">
                  <c:v>-63.488135999999997</c:v>
                </c:pt>
                <c:pt idx="33">
                  <c:v>-62.490158000000001</c:v>
                </c:pt>
                <c:pt idx="34">
                  <c:v>-61.605601999999998</c:v>
                </c:pt>
                <c:pt idx="35">
                  <c:v>-60.391060000000003</c:v>
                </c:pt>
                <c:pt idx="36">
                  <c:v>-60.182724</c:v>
                </c:pt>
                <c:pt idx="37">
                  <c:v>-59.754902000000001</c:v>
                </c:pt>
                <c:pt idx="38">
                  <c:v>-59.549903999999998</c:v>
                </c:pt>
                <c:pt idx="39">
                  <c:v>-59.092998999999999</c:v>
                </c:pt>
                <c:pt idx="40">
                  <c:v>-58.848598000000003</c:v>
                </c:pt>
                <c:pt idx="41">
                  <c:v>-58.595604000000002</c:v>
                </c:pt>
                <c:pt idx="42">
                  <c:v>-57.890830999999999</c:v>
                </c:pt>
                <c:pt idx="43">
                  <c:v>-57.150269000000002</c:v>
                </c:pt>
                <c:pt idx="44">
                  <c:v>-56.305664</c:v>
                </c:pt>
                <c:pt idx="45">
                  <c:v>-55.684871999999999</c:v>
                </c:pt>
                <c:pt idx="46">
                  <c:v>-54.931961000000001</c:v>
                </c:pt>
                <c:pt idx="47">
                  <c:v>-54.388961999999999</c:v>
                </c:pt>
                <c:pt idx="48">
                  <c:v>-54.06776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1-4F67-B69D-B92F1ACD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0224"/>
        <c:axId val="1169021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5xLO Configuration A</c:v>
                </c:tx>
                <c:spPr>
                  <a:ln cmpd="dbl"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'LO Harm-A'!$T$3:$T$51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 Harm-A'!$V$3:$V$51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451-4F67-B69D-B92F1ACDEE8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5xLO Configuration B</c:v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 Harm-B'!$T$3:$T$51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 Harm-B'!$V$3:$V$51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451-4F67-B69D-B92F1ACDEE80}"/>
                  </c:ext>
                </c:extLst>
              </c15:ser>
            </c15:filteredScatterSeries>
          </c:ext>
        </c:extLst>
      </c:scatterChart>
      <c:valAx>
        <c:axId val="116900224"/>
        <c:scaling>
          <c:orientation val="minMax"/>
          <c:max val="41"/>
          <c:min val="1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902144"/>
        <c:crosses val="autoZero"/>
        <c:crossBetween val="midCat"/>
        <c:majorUnit val="2"/>
      </c:valAx>
      <c:valAx>
        <c:axId val="11690214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9002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373486696"/>
          <c:y val="0.1108132837561971"/>
          <c:w val="0.74697213657994499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33</c:v>
                </c:pt>
                <c:pt idx="1">
                  <c:v>33.145833333333002</c:v>
                </c:pt>
                <c:pt idx="2">
                  <c:v>33.291666666666998</c:v>
                </c:pt>
                <c:pt idx="3">
                  <c:v>33.4375</c:v>
                </c:pt>
                <c:pt idx="4">
                  <c:v>33.583333333333002</c:v>
                </c:pt>
                <c:pt idx="5">
                  <c:v>33.729166666666998</c:v>
                </c:pt>
                <c:pt idx="6">
                  <c:v>33.875</c:v>
                </c:pt>
                <c:pt idx="7">
                  <c:v>34.020833333333002</c:v>
                </c:pt>
                <c:pt idx="8">
                  <c:v>34.166666666666998</c:v>
                </c:pt>
                <c:pt idx="9">
                  <c:v>34.3125</c:v>
                </c:pt>
                <c:pt idx="10">
                  <c:v>34.458333333333002</c:v>
                </c:pt>
                <c:pt idx="11">
                  <c:v>34.604166666666998</c:v>
                </c:pt>
                <c:pt idx="12">
                  <c:v>34.75</c:v>
                </c:pt>
                <c:pt idx="13">
                  <c:v>34.895833333333002</c:v>
                </c:pt>
                <c:pt idx="14">
                  <c:v>35.041666666666998</c:v>
                </c:pt>
                <c:pt idx="15">
                  <c:v>35.1875</c:v>
                </c:pt>
                <c:pt idx="16">
                  <c:v>35.333333333333002</c:v>
                </c:pt>
                <c:pt idx="17">
                  <c:v>35.479166666666998</c:v>
                </c:pt>
                <c:pt idx="18">
                  <c:v>35.625</c:v>
                </c:pt>
                <c:pt idx="19">
                  <c:v>35.770833333333002</c:v>
                </c:pt>
                <c:pt idx="20">
                  <c:v>35.916666666666998</c:v>
                </c:pt>
                <c:pt idx="21">
                  <c:v>36.0625</c:v>
                </c:pt>
                <c:pt idx="22">
                  <c:v>36.208333333333002</c:v>
                </c:pt>
                <c:pt idx="23">
                  <c:v>36.354166666666998</c:v>
                </c:pt>
                <c:pt idx="24">
                  <c:v>36.5</c:v>
                </c:pt>
                <c:pt idx="25">
                  <c:v>36.645833333333002</c:v>
                </c:pt>
                <c:pt idx="26">
                  <c:v>36.791666666666998</c:v>
                </c:pt>
                <c:pt idx="27">
                  <c:v>36.9375</c:v>
                </c:pt>
                <c:pt idx="28">
                  <c:v>37.083333333333002</c:v>
                </c:pt>
                <c:pt idx="29">
                  <c:v>37.229166666666998</c:v>
                </c:pt>
                <c:pt idx="30">
                  <c:v>37.375</c:v>
                </c:pt>
                <c:pt idx="31">
                  <c:v>37.520833333333002</c:v>
                </c:pt>
                <c:pt idx="32">
                  <c:v>37.666666666666998</c:v>
                </c:pt>
                <c:pt idx="33">
                  <c:v>37.8125</c:v>
                </c:pt>
                <c:pt idx="34">
                  <c:v>37.958333333333002</c:v>
                </c:pt>
                <c:pt idx="35">
                  <c:v>38.104166666666998</c:v>
                </c:pt>
                <c:pt idx="36">
                  <c:v>38.25</c:v>
                </c:pt>
                <c:pt idx="37">
                  <c:v>38.395833333333002</c:v>
                </c:pt>
                <c:pt idx="38">
                  <c:v>38.541666666666998</c:v>
                </c:pt>
                <c:pt idx="39">
                  <c:v>38.6875</c:v>
                </c:pt>
                <c:pt idx="40">
                  <c:v>38.833333333333002</c:v>
                </c:pt>
                <c:pt idx="41">
                  <c:v>38.979166666666998</c:v>
                </c:pt>
                <c:pt idx="42">
                  <c:v>39.125</c:v>
                </c:pt>
                <c:pt idx="43">
                  <c:v>39.270833333333002</c:v>
                </c:pt>
                <c:pt idx="44">
                  <c:v>39.416666666666998</c:v>
                </c:pt>
                <c:pt idx="45">
                  <c:v>39.5625</c:v>
                </c:pt>
                <c:pt idx="46">
                  <c:v>39.708333333333002</c:v>
                </c:pt>
                <c:pt idx="47">
                  <c:v>39.854166666666998</c:v>
                </c:pt>
                <c:pt idx="48">
                  <c:v>40</c:v>
                </c:pt>
              </c:numCache>
            </c:numRef>
          </c:xVal>
          <c:yVal>
            <c:numRef>
              <c:f>'LO Harm-A'!$M$3:$M$51</c:f>
              <c:numCache>
                <c:formatCode>0.00</c:formatCode>
                <c:ptCount val="49"/>
                <c:pt idx="0">
                  <c:v>-57.854922999999999</c:v>
                </c:pt>
                <c:pt idx="1">
                  <c:v>-56.317059</c:v>
                </c:pt>
                <c:pt idx="2">
                  <c:v>-53.611435</c:v>
                </c:pt>
                <c:pt idx="3">
                  <c:v>-52.498584999999999</c:v>
                </c:pt>
                <c:pt idx="4">
                  <c:v>-52.877853000000002</c:v>
                </c:pt>
                <c:pt idx="5">
                  <c:v>-52.261691999999996</c:v>
                </c:pt>
                <c:pt idx="6">
                  <c:v>-50.823582000000002</c:v>
                </c:pt>
                <c:pt idx="7">
                  <c:v>-50.044479000000003</c:v>
                </c:pt>
                <c:pt idx="8">
                  <c:v>-50.235725000000002</c:v>
                </c:pt>
                <c:pt idx="9">
                  <c:v>-50.547302000000002</c:v>
                </c:pt>
                <c:pt idx="10">
                  <c:v>-48.417042000000002</c:v>
                </c:pt>
                <c:pt idx="11">
                  <c:v>-48.812584000000001</c:v>
                </c:pt>
                <c:pt idx="12">
                  <c:v>-47.068592000000002</c:v>
                </c:pt>
                <c:pt idx="13">
                  <c:v>-47.740059000000002</c:v>
                </c:pt>
                <c:pt idx="14">
                  <c:v>-46.748631000000003</c:v>
                </c:pt>
                <c:pt idx="15">
                  <c:v>-46.852207</c:v>
                </c:pt>
                <c:pt idx="16">
                  <c:v>-45.977015999999999</c:v>
                </c:pt>
                <c:pt idx="17">
                  <c:v>-44.430793999999999</c:v>
                </c:pt>
                <c:pt idx="18">
                  <c:v>-43.308776999999999</c:v>
                </c:pt>
                <c:pt idx="19">
                  <c:v>-41.686999999999998</c:v>
                </c:pt>
                <c:pt idx="20">
                  <c:v>-41.627056000000003</c:v>
                </c:pt>
                <c:pt idx="21">
                  <c:v>-40.744816</c:v>
                </c:pt>
                <c:pt idx="22">
                  <c:v>-40.658501000000001</c:v>
                </c:pt>
                <c:pt idx="23">
                  <c:v>-39.596362999999997</c:v>
                </c:pt>
                <c:pt idx="24">
                  <c:v>-41.284275000000001</c:v>
                </c:pt>
                <c:pt idx="25">
                  <c:v>-41.138328999999999</c:v>
                </c:pt>
                <c:pt idx="26">
                  <c:v>-43.487129000000003</c:v>
                </c:pt>
                <c:pt idx="27">
                  <c:v>-42.497672999999999</c:v>
                </c:pt>
                <c:pt idx="28">
                  <c:v>-42.693829000000001</c:v>
                </c:pt>
                <c:pt idx="29">
                  <c:v>-41.088104000000001</c:v>
                </c:pt>
                <c:pt idx="30">
                  <c:v>-40.540871000000003</c:v>
                </c:pt>
                <c:pt idx="31">
                  <c:v>-40.845917</c:v>
                </c:pt>
                <c:pt idx="32">
                  <c:v>-40.812522999999999</c:v>
                </c:pt>
                <c:pt idx="33">
                  <c:v>-40.744247000000001</c:v>
                </c:pt>
                <c:pt idx="34">
                  <c:v>-40.194004</c:v>
                </c:pt>
                <c:pt idx="35">
                  <c:v>-39.694980999999999</c:v>
                </c:pt>
                <c:pt idx="36">
                  <c:v>-39.402515000000001</c:v>
                </c:pt>
                <c:pt idx="37">
                  <c:v>-38.912491000000003</c:v>
                </c:pt>
                <c:pt idx="38">
                  <c:v>-38.138244999999998</c:v>
                </c:pt>
                <c:pt idx="39">
                  <c:v>-37.794620999999999</c:v>
                </c:pt>
                <c:pt idx="40">
                  <c:v>-37.813643999999996</c:v>
                </c:pt>
                <c:pt idx="41">
                  <c:v>-38.469569999999997</c:v>
                </c:pt>
                <c:pt idx="42">
                  <c:v>-38.249141999999999</c:v>
                </c:pt>
                <c:pt idx="43">
                  <c:v>-37.991504999999997</c:v>
                </c:pt>
                <c:pt idx="44">
                  <c:v>-37.307678000000003</c:v>
                </c:pt>
                <c:pt idx="45">
                  <c:v>-36.952869</c:v>
                </c:pt>
                <c:pt idx="46">
                  <c:v>-36.660130000000002</c:v>
                </c:pt>
                <c:pt idx="47">
                  <c:v>-36.750686999999999</c:v>
                </c:pt>
                <c:pt idx="48">
                  <c:v>-37.158149999999999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2-4470-AB96-51543D77053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33</c:v>
                </c:pt>
                <c:pt idx="1">
                  <c:v>33.145833333333002</c:v>
                </c:pt>
                <c:pt idx="2">
                  <c:v>33.291666666666998</c:v>
                </c:pt>
                <c:pt idx="3">
                  <c:v>33.4375</c:v>
                </c:pt>
                <c:pt idx="4">
                  <c:v>33.583333333333002</c:v>
                </c:pt>
                <c:pt idx="5">
                  <c:v>33.729166666666998</c:v>
                </c:pt>
                <c:pt idx="6">
                  <c:v>33.875</c:v>
                </c:pt>
                <c:pt idx="7">
                  <c:v>34.020833333333002</c:v>
                </c:pt>
                <c:pt idx="8">
                  <c:v>34.166666666666998</c:v>
                </c:pt>
                <c:pt idx="9">
                  <c:v>34.3125</c:v>
                </c:pt>
                <c:pt idx="10">
                  <c:v>34.458333333333002</c:v>
                </c:pt>
                <c:pt idx="11">
                  <c:v>34.604166666666998</c:v>
                </c:pt>
                <c:pt idx="12">
                  <c:v>34.75</c:v>
                </c:pt>
                <c:pt idx="13">
                  <c:v>34.895833333333002</c:v>
                </c:pt>
                <c:pt idx="14">
                  <c:v>35.041666666666998</c:v>
                </c:pt>
                <c:pt idx="15">
                  <c:v>35.1875</c:v>
                </c:pt>
                <c:pt idx="16">
                  <c:v>35.333333333333002</c:v>
                </c:pt>
                <c:pt idx="17">
                  <c:v>35.479166666666998</c:v>
                </c:pt>
                <c:pt idx="18">
                  <c:v>35.625</c:v>
                </c:pt>
                <c:pt idx="19">
                  <c:v>35.770833333333002</c:v>
                </c:pt>
                <c:pt idx="20">
                  <c:v>35.916666666666998</c:v>
                </c:pt>
                <c:pt idx="21">
                  <c:v>36.0625</c:v>
                </c:pt>
                <c:pt idx="22">
                  <c:v>36.208333333333002</c:v>
                </c:pt>
                <c:pt idx="23">
                  <c:v>36.354166666666998</c:v>
                </c:pt>
                <c:pt idx="24">
                  <c:v>36.5</c:v>
                </c:pt>
                <c:pt idx="25">
                  <c:v>36.645833333333002</c:v>
                </c:pt>
                <c:pt idx="26">
                  <c:v>36.791666666666998</c:v>
                </c:pt>
                <c:pt idx="27">
                  <c:v>36.9375</c:v>
                </c:pt>
                <c:pt idx="28">
                  <c:v>37.083333333333002</c:v>
                </c:pt>
                <c:pt idx="29">
                  <c:v>37.229166666666998</c:v>
                </c:pt>
                <c:pt idx="30">
                  <c:v>37.375</c:v>
                </c:pt>
                <c:pt idx="31">
                  <c:v>37.520833333333002</c:v>
                </c:pt>
                <c:pt idx="32">
                  <c:v>37.666666666666998</c:v>
                </c:pt>
                <c:pt idx="33">
                  <c:v>37.8125</c:v>
                </c:pt>
                <c:pt idx="34">
                  <c:v>37.958333333333002</c:v>
                </c:pt>
                <c:pt idx="35">
                  <c:v>38.104166666666998</c:v>
                </c:pt>
                <c:pt idx="36">
                  <c:v>38.25</c:v>
                </c:pt>
                <c:pt idx="37">
                  <c:v>38.395833333333002</c:v>
                </c:pt>
                <c:pt idx="38">
                  <c:v>38.541666666666998</c:v>
                </c:pt>
                <c:pt idx="39">
                  <c:v>38.6875</c:v>
                </c:pt>
                <c:pt idx="40">
                  <c:v>38.833333333333002</c:v>
                </c:pt>
                <c:pt idx="41">
                  <c:v>38.979166666666998</c:v>
                </c:pt>
                <c:pt idx="42">
                  <c:v>39.125</c:v>
                </c:pt>
                <c:pt idx="43">
                  <c:v>39.270833333333002</c:v>
                </c:pt>
                <c:pt idx="44">
                  <c:v>39.416666666666998</c:v>
                </c:pt>
                <c:pt idx="45">
                  <c:v>39.5625</c:v>
                </c:pt>
                <c:pt idx="46">
                  <c:v>39.708333333333002</c:v>
                </c:pt>
                <c:pt idx="47">
                  <c:v>39.854166666666998</c:v>
                </c:pt>
                <c:pt idx="48">
                  <c:v>40</c:v>
                </c:pt>
              </c:numCache>
            </c:numRef>
          </c:xVal>
          <c:yVal>
            <c:numRef>
              <c:f>'LO Harm-B'!$M$3:$M$51</c:f>
              <c:numCache>
                <c:formatCode>0.00</c:formatCode>
                <c:ptCount val="49"/>
                <c:pt idx="0">
                  <c:v>-56.140090999999998</c:v>
                </c:pt>
                <c:pt idx="1">
                  <c:v>-56.261944</c:v>
                </c:pt>
                <c:pt idx="2">
                  <c:v>-56.155453000000001</c:v>
                </c:pt>
                <c:pt idx="3">
                  <c:v>-56.103442999999999</c:v>
                </c:pt>
                <c:pt idx="4">
                  <c:v>-55.898865000000001</c:v>
                </c:pt>
                <c:pt idx="5">
                  <c:v>-55.652107000000001</c:v>
                </c:pt>
                <c:pt idx="6">
                  <c:v>-56.065105000000003</c:v>
                </c:pt>
                <c:pt idx="7">
                  <c:v>-56.276713999999998</c:v>
                </c:pt>
                <c:pt idx="8">
                  <c:v>-56.785774000000004</c:v>
                </c:pt>
                <c:pt idx="9">
                  <c:v>-56.402541999999997</c:v>
                </c:pt>
                <c:pt idx="10">
                  <c:v>-56.170966999999997</c:v>
                </c:pt>
                <c:pt idx="11">
                  <c:v>-55.781052000000003</c:v>
                </c:pt>
                <c:pt idx="12">
                  <c:v>-55.396464999999999</c:v>
                </c:pt>
                <c:pt idx="13">
                  <c:v>-55.279411000000003</c:v>
                </c:pt>
                <c:pt idx="14">
                  <c:v>-55.072788000000003</c:v>
                </c:pt>
                <c:pt idx="15">
                  <c:v>-55.355778000000001</c:v>
                </c:pt>
                <c:pt idx="16">
                  <c:v>-55.609112000000003</c:v>
                </c:pt>
                <c:pt idx="17">
                  <c:v>-55.610492999999998</c:v>
                </c:pt>
                <c:pt idx="18">
                  <c:v>-56.050789000000002</c:v>
                </c:pt>
                <c:pt idx="19">
                  <c:v>-55.968006000000003</c:v>
                </c:pt>
                <c:pt idx="20">
                  <c:v>-55.937714</c:v>
                </c:pt>
                <c:pt idx="21">
                  <c:v>-55.758800999999998</c:v>
                </c:pt>
                <c:pt idx="22">
                  <c:v>-55.211838</c:v>
                </c:pt>
                <c:pt idx="23">
                  <c:v>-54.997532</c:v>
                </c:pt>
                <c:pt idx="24">
                  <c:v>-54.312823999999999</c:v>
                </c:pt>
                <c:pt idx="25">
                  <c:v>-53.838535</c:v>
                </c:pt>
                <c:pt idx="26">
                  <c:v>-53.413043999999999</c:v>
                </c:pt>
                <c:pt idx="27">
                  <c:v>-52.669674000000001</c:v>
                </c:pt>
                <c:pt idx="28">
                  <c:v>-52.272906999999996</c:v>
                </c:pt>
                <c:pt idx="29">
                  <c:v>-51.903869999999998</c:v>
                </c:pt>
                <c:pt idx="30">
                  <c:v>-51.586010000000002</c:v>
                </c:pt>
                <c:pt idx="31">
                  <c:v>-51.312911999999997</c:v>
                </c:pt>
                <c:pt idx="32">
                  <c:v>-50.737709000000002</c:v>
                </c:pt>
                <c:pt idx="33">
                  <c:v>-50.310307000000002</c:v>
                </c:pt>
                <c:pt idx="34">
                  <c:v>-49.666344000000002</c:v>
                </c:pt>
                <c:pt idx="35">
                  <c:v>-49.099677999999997</c:v>
                </c:pt>
                <c:pt idx="36">
                  <c:v>-48.337879000000001</c:v>
                </c:pt>
                <c:pt idx="37">
                  <c:v>-47.466121999999999</c:v>
                </c:pt>
                <c:pt idx="38">
                  <c:v>-46.747089000000003</c:v>
                </c:pt>
                <c:pt idx="39">
                  <c:v>-46.109549999999999</c:v>
                </c:pt>
                <c:pt idx="40">
                  <c:v>-45.630732999999999</c:v>
                </c:pt>
                <c:pt idx="41">
                  <c:v>-45.142215999999998</c:v>
                </c:pt>
                <c:pt idx="42">
                  <c:v>-44.618586999999998</c:v>
                </c:pt>
                <c:pt idx="43">
                  <c:v>-44.174579999999999</c:v>
                </c:pt>
                <c:pt idx="44">
                  <c:v>-43.850597</c:v>
                </c:pt>
                <c:pt idx="45">
                  <c:v>-43.561847999999998</c:v>
                </c:pt>
                <c:pt idx="46">
                  <c:v>-43.358893999999999</c:v>
                </c:pt>
                <c:pt idx="47">
                  <c:v>-43.129524000000004</c:v>
                </c:pt>
                <c:pt idx="48">
                  <c:v>-43.056927000000002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22-4470-AB96-51543D77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6272"/>
        <c:axId val="118168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5xLO Configuration A</c:v>
                </c:tx>
                <c:spPr>
                  <a:ln cmpd="dbl"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'LO Harm-A'!$T$3:$T$51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 Harm-A'!$U$3:$U$51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722-4470-AB96-51543D77053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5xLO Configuration B</c:v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 Harm-B'!$T$3:$T$51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 Harm-B'!$U$3:$U$51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2-4470-AB96-51543D770530}"/>
                  </c:ext>
                </c:extLst>
              </c15:ser>
            </c15:filteredScatterSeries>
          </c:ext>
        </c:extLst>
      </c:scatterChart>
      <c:valAx>
        <c:axId val="118166272"/>
        <c:scaling>
          <c:orientation val="minMax"/>
          <c:max val="41"/>
          <c:min val="1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168192"/>
        <c:crosses val="autoZero"/>
        <c:crossBetween val="midCat"/>
        <c:majorUnit val="2"/>
      </c:valAx>
      <c:valAx>
        <c:axId val="11816819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1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4559919140184785"/>
          <c:y val="0.12467701953922425"/>
          <c:w val="0.72280255559112294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2xLO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22</c:v>
                </c:pt>
                <c:pt idx="1">
                  <c:v>22.375</c:v>
                </c:pt>
                <c:pt idx="2">
                  <c:v>22.75</c:v>
                </c:pt>
                <c:pt idx="3">
                  <c:v>23.125</c:v>
                </c:pt>
                <c:pt idx="4">
                  <c:v>23.5</c:v>
                </c:pt>
                <c:pt idx="5">
                  <c:v>23.875</c:v>
                </c:pt>
                <c:pt idx="6">
                  <c:v>24.25</c:v>
                </c:pt>
                <c:pt idx="7">
                  <c:v>24.625</c:v>
                </c:pt>
                <c:pt idx="8">
                  <c:v>25</c:v>
                </c:pt>
                <c:pt idx="9">
                  <c:v>25.375</c:v>
                </c:pt>
                <c:pt idx="10">
                  <c:v>25.75</c:v>
                </c:pt>
                <c:pt idx="11">
                  <c:v>26.125</c:v>
                </c:pt>
                <c:pt idx="12">
                  <c:v>26.5</c:v>
                </c:pt>
                <c:pt idx="13">
                  <c:v>26.875</c:v>
                </c:pt>
                <c:pt idx="14">
                  <c:v>27.25</c:v>
                </c:pt>
                <c:pt idx="15">
                  <c:v>27.625</c:v>
                </c:pt>
                <c:pt idx="16">
                  <c:v>28</c:v>
                </c:pt>
                <c:pt idx="17">
                  <c:v>28.375</c:v>
                </c:pt>
                <c:pt idx="18">
                  <c:v>28.75</c:v>
                </c:pt>
                <c:pt idx="19">
                  <c:v>29.125</c:v>
                </c:pt>
                <c:pt idx="20">
                  <c:v>29.5</c:v>
                </c:pt>
                <c:pt idx="21">
                  <c:v>29.875</c:v>
                </c:pt>
                <c:pt idx="22">
                  <c:v>30.25</c:v>
                </c:pt>
                <c:pt idx="23">
                  <c:v>30.625</c:v>
                </c:pt>
                <c:pt idx="24">
                  <c:v>31</c:v>
                </c:pt>
                <c:pt idx="25">
                  <c:v>31.375</c:v>
                </c:pt>
                <c:pt idx="26">
                  <c:v>31.75</c:v>
                </c:pt>
                <c:pt idx="27">
                  <c:v>32.125</c:v>
                </c:pt>
                <c:pt idx="28">
                  <c:v>32.5</c:v>
                </c:pt>
                <c:pt idx="29">
                  <c:v>32.875</c:v>
                </c:pt>
                <c:pt idx="30">
                  <c:v>33.25</c:v>
                </c:pt>
                <c:pt idx="31">
                  <c:v>33.625</c:v>
                </c:pt>
                <c:pt idx="32">
                  <c:v>34</c:v>
                </c:pt>
                <c:pt idx="33">
                  <c:v>34.375</c:v>
                </c:pt>
                <c:pt idx="34">
                  <c:v>34.75</c:v>
                </c:pt>
                <c:pt idx="35">
                  <c:v>35.125</c:v>
                </c:pt>
                <c:pt idx="36">
                  <c:v>35.5</c:v>
                </c:pt>
                <c:pt idx="37">
                  <c:v>35.875</c:v>
                </c:pt>
                <c:pt idx="38">
                  <c:v>36.25</c:v>
                </c:pt>
                <c:pt idx="39">
                  <c:v>36.625</c:v>
                </c:pt>
                <c:pt idx="40">
                  <c:v>37</c:v>
                </c:pt>
                <c:pt idx="41">
                  <c:v>37.375</c:v>
                </c:pt>
                <c:pt idx="42">
                  <c:v>37.75</c:v>
                </c:pt>
                <c:pt idx="43">
                  <c:v>38.125</c:v>
                </c:pt>
                <c:pt idx="44">
                  <c:v>38.5</c:v>
                </c:pt>
                <c:pt idx="45">
                  <c:v>38.875</c:v>
                </c:pt>
                <c:pt idx="46">
                  <c:v>39.25</c:v>
                </c:pt>
                <c:pt idx="47">
                  <c:v>39.625</c:v>
                </c:pt>
                <c:pt idx="48">
                  <c:v>40</c:v>
                </c:pt>
              </c:numCache>
            </c:numRef>
          </c:xVal>
          <c:yVal>
            <c:numRef>
              <c:f>'LO Harm-A'!$J$3:$J$51</c:f>
              <c:numCache>
                <c:formatCode>0.00</c:formatCode>
                <c:ptCount val="49"/>
                <c:pt idx="0">
                  <c:v>-34.734406</c:v>
                </c:pt>
                <c:pt idx="1">
                  <c:v>-34.590755000000001</c:v>
                </c:pt>
                <c:pt idx="2">
                  <c:v>-34.486046000000002</c:v>
                </c:pt>
                <c:pt idx="3">
                  <c:v>-34.315350000000002</c:v>
                </c:pt>
                <c:pt idx="4">
                  <c:v>-34.137844000000001</c:v>
                </c:pt>
                <c:pt idx="5">
                  <c:v>-33.944893</c:v>
                </c:pt>
                <c:pt idx="6">
                  <c:v>-33.766930000000002</c:v>
                </c:pt>
                <c:pt idx="7">
                  <c:v>-33.736359</c:v>
                </c:pt>
                <c:pt idx="8">
                  <c:v>-33.579974999999997</c:v>
                </c:pt>
                <c:pt idx="9">
                  <c:v>-33.454974999999997</c:v>
                </c:pt>
                <c:pt idx="10">
                  <c:v>-33.408366999999998</c:v>
                </c:pt>
                <c:pt idx="11">
                  <c:v>-33.397469000000001</c:v>
                </c:pt>
                <c:pt idx="12">
                  <c:v>-33.436427999999999</c:v>
                </c:pt>
                <c:pt idx="13">
                  <c:v>-33.704600999999997</c:v>
                </c:pt>
                <c:pt idx="14">
                  <c:v>-34.167026999999997</c:v>
                </c:pt>
                <c:pt idx="15">
                  <c:v>-34.737732000000001</c:v>
                </c:pt>
                <c:pt idx="16">
                  <c:v>-35.069000000000003</c:v>
                </c:pt>
                <c:pt idx="17">
                  <c:v>-35.237087000000002</c:v>
                </c:pt>
                <c:pt idx="18">
                  <c:v>-35.534213999999999</c:v>
                </c:pt>
                <c:pt idx="19">
                  <c:v>-36.04636</c:v>
                </c:pt>
                <c:pt idx="20">
                  <c:v>-36.831215</c:v>
                </c:pt>
                <c:pt idx="21">
                  <c:v>-37.511192000000001</c:v>
                </c:pt>
                <c:pt idx="22">
                  <c:v>-37.728546000000001</c:v>
                </c:pt>
                <c:pt idx="23">
                  <c:v>-37.635756999999998</c:v>
                </c:pt>
                <c:pt idx="24">
                  <c:v>-37.975921999999997</c:v>
                </c:pt>
                <c:pt idx="25">
                  <c:v>-38.624893</c:v>
                </c:pt>
                <c:pt idx="26">
                  <c:v>-39.323062999999998</c:v>
                </c:pt>
                <c:pt idx="27">
                  <c:v>-39.350608999999999</c:v>
                </c:pt>
                <c:pt idx="28">
                  <c:v>-39.089981000000002</c:v>
                </c:pt>
                <c:pt idx="29">
                  <c:v>-38.685619000000003</c:v>
                </c:pt>
                <c:pt idx="30">
                  <c:v>-38.516917999999997</c:v>
                </c:pt>
                <c:pt idx="31">
                  <c:v>-38.565295999999996</c:v>
                </c:pt>
                <c:pt idx="32">
                  <c:v>-38.498856000000004</c:v>
                </c:pt>
                <c:pt idx="33">
                  <c:v>-38.342350000000003</c:v>
                </c:pt>
                <c:pt idx="34">
                  <c:v>-38.112968000000002</c:v>
                </c:pt>
                <c:pt idx="35">
                  <c:v>-38.285812</c:v>
                </c:pt>
                <c:pt idx="36">
                  <c:v>-38.28801</c:v>
                </c:pt>
                <c:pt idx="37">
                  <c:v>-38.288338000000003</c:v>
                </c:pt>
                <c:pt idx="38">
                  <c:v>-38.051440999999997</c:v>
                </c:pt>
                <c:pt idx="39">
                  <c:v>-37.884372999999997</c:v>
                </c:pt>
                <c:pt idx="40">
                  <c:v>-37.815719999999999</c:v>
                </c:pt>
                <c:pt idx="41">
                  <c:v>-37.755797999999999</c:v>
                </c:pt>
                <c:pt idx="42">
                  <c:v>-37.814926</c:v>
                </c:pt>
                <c:pt idx="43">
                  <c:v>-37.811230000000002</c:v>
                </c:pt>
                <c:pt idx="44">
                  <c:v>-37.871487000000002</c:v>
                </c:pt>
                <c:pt idx="45">
                  <c:v>-37.840710000000001</c:v>
                </c:pt>
                <c:pt idx="46">
                  <c:v>-37.764538000000002</c:v>
                </c:pt>
                <c:pt idx="47">
                  <c:v>-37.672096000000003</c:v>
                </c:pt>
                <c:pt idx="48">
                  <c:v>-37.613667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F-48EA-B59D-020C9A3AD408}"/>
            </c:ext>
          </c:extLst>
        </c:ser>
        <c:ser>
          <c:idx val="1"/>
          <c:order val="1"/>
          <c:tx>
            <c:v>2xLO 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22</c:v>
                </c:pt>
                <c:pt idx="1">
                  <c:v>22.375</c:v>
                </c:pt>
                <c:pt idx="2">
                  <c:v>22.75</c:v>
                </c:pt>
                <c:pt idx="3">
                  <c:v>23.125</c:v>
                </c:pt>
                <c:pt idx="4">
                  <c:v>23.5</c:v>
                </c:pt>
                <c:pt idx="5">
                  <c:v>23.875</c:v>
                </c:pt>
                <c:pt idx="6">
                  <c:v>24.25</c:v>
                </c:pt>
                <c:pt idx="7">
                  <c:v>24.625</c:v>
                </c:pt>
                <c:pt idx="8">
                  <c:v>25</c:v>
                </c:pt>
                <c:pt idx="9">
                  <c:v>25.375</c:v>
                </c:pt>
                <c:pt idx="10">
                  <c:v>25.75</c:v>
                </c:pt>
                <c:pt idx="11">
                  <c:v>26.125</c:v>
                </c:pt>
                <c:pt idx="12">
                  <c:v>26.5</c:v>
                </c:pt>
                <c:pt idx="13">
                  <c:v>26.875</c:v>
                </c:pt>
                <c:pt idx="14">
                  <c:v>27.25</c:v>
                </c:pt>
                <c:pt idx="15">
                  <c:v>27.625</c:v>
                </c:pt>
                <c:pt idx="16">
                  <c:v>28</c:v>
                </c:pt>
                <c:pt idx="17">
                  <c:v>28.375</c:v>
                </c:pt>
                <c:pt idx="18">
                  <c:v>28.75</c:v>
                </c:pt>
                <c:pt idx="19">
                  <c:v>29.125</c:v>
                </c:pt>
                <c:pt idx="20">
                  <c:v>29.5</c:v>
                </c:pt>
                <c:pt idx="21">
                  <c:v>29.875</c:v>
                </c:pt>
                <c:pt idx="22">
                  <c:v>30.25</c:v>
                </c:pt>
                <c:pt idx="23">
                  <c:v>30.625</c:v>
                </c:pt>
                <c:pt idx="24">
                  <c:v>31</c:v>
                </c:pt>
                <c:pt idx="25">
                  <c:v>31.375</c:v>
                </c:pt>
                <c:pt idx="26">
                  <c:v>31.75</c:v>
                </c:pt>
                <c:pt idx="27">
                  <c:v>32.125</c:v>
                </c:pt>
                <c:pt idx="28">
                  <c:v>32.5</c:v>
                </c:pt>
                <c:pt idx="29">
                  <c:v>32.875</c:v>
                </c:pt>
                <c:pt idx="30">
                  <c:v>33.25</c:v>
                </c:pt>
                <c:pt idx="31">
                  <c:v>33.625</c:v>
                </c:pt>
                <c:pt idx="32">
                  <c:v>34</c:v>
                </c:pt>
                <c:pt idx="33">
                  <c:v>34.375</c:v>
                </c:pt>
                <c:pt idx="34">
                  <c:v>34.75</c:v>
                </c:pt>
                <c:pt idx="35">
                  <c:v>35.125</c:v>
                </c:pt>
                <c:pt idx="36">
                  <c:v>35.5</c:v>
                </c:pt>
                <c:pt idx="37">
                  <c:v>35.875</c:v>
                </c:pt>
                <c:pt idx="38">
                  <c:v>36.25</c:v>
                </c:pt>
                <c:pt idx="39">
                  <c:v>36.625</c:v>
                </c:pt>
                <c:pt idx="40">
                  <c:v>37</c:v>
                </c:pt>
                <c:pt idx="41">
                  <c:v>37.375</c:v>
                </c:pt>
                <c:pt idx="42">
                  <c:v>37.75</c:v>
                </c:pt>
                <c:pt idx="43">
                  <c:v>38.125</c:v>
                </c:pt>
                <c:pt idx="44">
                  <c:v>38.5</c:v>
                </c:pt>
                <c:pt idx="45">
                  <c:v>38.875</c:v>
                </c:pt>
                <c:pt idx="46">
                  <c:v>39.25</c:v>
                </c:pt>
                <c:pt idx="47">
                  <c:v>39.625</c:v>
                </c:pt>
                <c:pt idx="48">
                  <c:v>40</c:v>
                </c:pt>
              </c:numCache>
            </c:numRef>
          </c:xVal>
          <c:yVal>
            <c:numRef>
              <c:f>'LO Harm-B'!$J$3:$J$51</c:f>
              <c:numCache>
                <c:formatCode>0.00</c:formatCode>
                <c:ptCount val="49"/>
                <c:pt idx="0">
                  <c:v>-52.562927000000002</c:v>
                </c:pt>
                <c:pt idx="1">
                  <c:v>-51.380477999999997</c:v>
                </c:pt>
                <c:pt idx="2">
                  <c:v>-48.795459999999999</c:v>
                </c:pt>
                <c:pt idx="3">
                  <c:v>-46.655532999999998</c:v>
                </c:pt>
                <c:pt idx="4">
                  <c:v>-44.074874999999999</c:v>
                </c:pt>
                <c:pt idx="5">
                  <c:v>-42.359585000000003</c:v>
                </c:pt>
                <c:pt idx="6">
                  <c:v>-41.089252000000002</c:v>
                </c:pt>
                <c:pt idx="7">
                  <c:v>-40.153903999999997</c:v>
                </c:pt>
                <c:pt idx="8">
                  <c:v>-39.551349999999999</c:v>
                </c:pt>
                <c:pt idx="9">
                  <c:v>-38.530293</c:v>
                </c:pt>
                <c:pt idx="10">
                  <c:v>-37.962727000000001</c:v>
                </c:pt>
                <c:pt idx="11">
                  <c:v>-37.610954</c:v>
                </c:pt>
                <c:pt idx="12">
                  <c:v>-37.665928000000001</c:v>
                </c:pt>
                <c:pt idx="13">
                  <c:v>-38.868332000000002</c:v>
                </c:pt>
                <c:pt idx="14">
                  <c:v>-40.350262000000001</c:v>
                </c:pt>
                <c:pt idx="15">
                  <c:v>-41.957766999999997</c:v>
                </c:pt>
                <c:pt idx="16">
                  <c:v>-41.953426</c:v>
                </c:pt>
                <c:pt idx="17">
                  <c:v>-41.670760999999999</c:v>
                </c:pt>
                <c:pt idx="18">
                  <c:v>-41.878506000000002</c:v>
                </c:pt>
                <c:pt idx="19">
                  <c:v>-42.293377</c:v>
                </c:pt>
                <c:pt idx="20">
                  <c:v>-41.971221999999997</c:v>
                </c:pt>
                <c:pt idx="21">
                  <c:v>-40.325794000000002</c:v>
                </c:pt>
                <c:pt idx="22">
                  <c:v>-37.935397999999999</c:v>
                </c:pt>
                <c:pt idx="23">
                  <c:v>-36.705779999999997</c:v>
                </c:pt>
                <c:pt idx="24">
                  <c:v>-37.632477000000002</c:v>
                </c:pt>
                <c:pt idx="25">
                  <c:v>-40.110439</c:v>
                </c:pt>
                <c:pt idx="26">
                  <c:v>-41.123226000000003</c:v>
                </c:pt>
                <c:pt idx="27">
                  <c:v>-40.027695000000001</c:v>
                </c:pt>
                <c:pt idx="28">
                  <c:v>-38.101726999999997</c:v>
                </c:pt>
                <c:pt idx="29">
                  <c:v>-37.094893999999996</c:v>
                </c:pt>
                <c:pt idx="30">
                  <c:v>-36.674835000000002</c:v>
                </c:pt>
                <c:pt idx="31">
                  <c:v>-36.718693000000002</c:v>
                </c:pt>
                <c:pt idx="32">
                  <c:v>-39.810276000000002</c:v>
                </c:pt>
                <c:pt idx="33">
                  <c:v>-43.895820999999998</c:v>
                </c:pt>
                <c:pt idx="34">
                  <c:v>-46.951163999999999</c:v>
                </c:pt>
                <c:pt idx="35">
                  <c:v>-46.694363000000003</c:v>
                </c:pt>
                <c:pt idx="36">
                  <c:v>-46.225451999999997</c:v>
                </c:pt>
                <c:pt idx="37">
                  <c:v>-47.861378000000002</c:v>
                </c:pt>
                <c:pt idx="38">
                  <c:v>-50.899433000000002</c:v>
                </c:pt>
                <c:pt idx="39">
                  <c:v>-53.828110000000002</c:v>
                </c:pt>
                <c:pt idx="40">
                  <c:v>-56.342964000000002</c:v>
                </c:pt>
                <c:pt idx="41">
                  <c:v>-60.034081</c:v>
                </c:pt>
                <c:pt idx="42">
                  <c:v>-61.49691</c:v>
                </c:pt>
                <c:pt idx="43">
                  <c:v>-59.001033999999997</c:v>
                </c:pt>
                <c:pt idx="44">
                  <c:v>-52.54372</c:v>
                </c:pt>
                <c:pt idx="45">
                  <c:v>-46.921097000000003</c:v>
                </c:pt>
                <c:pt idx="46">
                  <c:v>-44.413494</c:v>
                </c:pt>
                <c:pt idx="47">
                  <c:v>-45.098663000000002</c:v>
                </c:pt>
                <c:pt idx="48">
                  <c:v>-46.507927000000002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F-48EA-B59D-020C9A3A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4480"/>
        <c:axId val="1182464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4xLO Configuration A</c:v>
                </c:tx>
                <c:spPr>
                  <a:ln cmpd="dbl"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'LO Harm-A'!$P$3:$P$51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 Harm-A'!$R$3:$R$51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27F-48EA-B59D-020C9A3AD40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4xLO Configuration B</c:v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 Harm-B'!$P$3:$P$51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 Harm-B'!$R$3:$R$51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7F-48EA-B59D-020C9A3AD408}"/>
                  </c:ext>
                </c:extLst>
              </c15:ser>
            </c15:filteredScatterSeries>
          </c:ext>
        </c:extLst>
      </c:scatterChart>
      <c:valAx>
        <c:axId val="118244480"/>
        <c:scaling>
          <c:orientation val="minMax"/>
          <c:max val="41"/>
          <c:min val="1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3323970683694748"/>
              <c:y val="0.91106241058792869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246400"/>
        <c:crosses val="autoZero"/>
        <c:crossBetween val="midCat"/>
        <c:majorUnit val="2"/>
      </c:valAx>
      <c:valAx>
        <c:axId val="1182464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244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39478946875981"/>
          <c:y val="0.12470217264508597"/>
          <c:w val="0.7487473997897991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22</c:v>
                </c:pt>
                <c:pt idx="1">
                  <c:v>22.375</c:v>
                </c:pt>
                <c:pt idx="2">
                  <c:v>22.75</c:v>
                </c:pt>
                <c:pt idx="3">
                  <c:v>23.125</c:v>
                </c:pt>
                <c:pt idx="4">
                  <c:v>23.5</c:v>
                </c:pt>
                <c:pt idx="5">
                  <c:v>23.875</c:v>
                </c:pt>
                <c:pt idx="6">
                  <c:v>24.25</c:v>
                </c:pt>
                <c:pt idx="7">
                  <c:v>24.625</c:v>
                </c:pt>
                <c:pt idx="8">
                  <c:v>25</c:v>
                </c:pt>
                <c:pt idx="9">
                  <c:v>25.375</c:v>
                </c:pt>
                <c:pt idx="10">
                  <c:v>25.75</c:v>
                </c:pt>
                <c:pt idx="11">
                  <c:v>26.125</c:v>
                </c:pt>
                <c:pt idx="12">
                  <c:v>26.5</c:v>
                </c:pt>
                <c:pt idx="13">
                  <c:v>26.875</c:v>
                </c:pt>
                <c:pt idx="14">
                  <c:v>27.25</c:v>
                </c:pt>
                <c:pt idx="15">
                  <c:v>27.625</c:v>
                </c:pt>
                <c:pt idx="16">
                  <c:v>28</c:v>
                </c:pt>
                <c:pt idx="17">
                  <c:v>28.375</c:v>
                </c:pt>
                <c:pt idx="18">
                  <c:v>28.75</c:v>
                </c:pt>
                <c:pt idx="19">
                  <c:v>29.125</c:v>
                </c:pt>
                <c:pt idx="20">
                  <c:v>29.5</c:v>
                </c:pt>
                <c:pt idx="21">
                  <c:v>29.875</c:v>
                </c:pt>
                <c:pt idx="22">
                  <c:v>30.25</c:v>
                </c:pt>
                <c:pt idx="23">
                  <c:v>30.625</c:v>
                </c:pt>
                <c:pt idx="24">
                  <c:v>31</c:v>
                </c:pt>
                <c:pt idx="25">
                  <c:v>31.375</c:v>
                </c:pt>
                <c:pt idx="26">
                  <c:v>31.75</c:v>
                </c:pt>
                <c:pt idx="27">
                  <c:v>32.125</c:v>
                </c:pt>
                <c:pt idx="28">
                  <c:v>32.5</c:v>
                </c:pt>
                <c:pt idx="29">
                  <c:v>32.875</c:v>
                </c:pt>
                <c:pt idx="30">
                  <c:v>33.25</c:v>
                </c:pt>
                <c:pt idx="31">
                  <c:v>33.625</c:v>
                </c:pt>
                <c:pt idx="32">
                  <c:v>34</c:v>
                </c:pt>
                <c:pt idx="33">
                  <c:v>34.375</c:v>
                </c:pt>
                <c:pt idx="34">
                  <c:v>34.75</c:v>
                </c:pt>
                <c:pt idx="35">
                  <c:v>35.125</c:v>
                </c:pt>
                <c:pt idx="36">
                  <c:v>35.5</c:v>
                </c:pt>
                <c:pt idx="37">
                  <c:v>35.875</c:v>
                </c:pt>
                <c:pt idx="38">
                  <c:v>36.25</c:v>
                </c:pt>
                <c:pt idx="39">
                  <c:v>36.625</c:v>
                </c:pt>
                <c:pt idx="40">
                  <c:v>37</c:v>
                </c:pt>
                <c:pt idx="41">
                  <c:v>37.375</c:v>
                </c:pt>
                <c:pt idx="42">
                  <c:v>37.75</c:v>
                </c:pt>
                <c:pt idx="43">
                  <c:v>38.125</c:v>
                </c:pt>
                <c:pt idx="44">
                  <c:v>38.5</c:v>
                </c:pt>
                <c:pt idx="45">
                  <c:v>38.875</c:v>
                </c:pt>
                <c:pt idx="46">
                  <c:v>39.25</c:v>
                </c:pt>
                <c:pt idx="47">
                  <c:v>39.625</c:v>
                </c:pt>
                <c:pt idx="48">
                  <c:v>40</c:v>
                </c:pt>
              </c:numCache>
            </c:numRef>
          </c:xVal>
          <c:yVal>
            <c:numRef>
              <c:f>'LO Harm-A'!$I$3:$I$51</c:f>
              <c:numCache>
                <c:formatCode>0.00</c:formatCode>
                <c:ptCount val="49"/>
                <c:pt idx="0">
                  <c:v>-87.762466000000003</c:v>
                </c:pt>
                <c:pt idx="1">
                  <c:v>-86.955025000000006</c:v>
                </c:pt>
                <c:pt idx="2">
                  <c:v>-83.939994999999996</c:v>
                </c:pt>
                <c:pt idx="3">
                  <c:v>-82.780272999999994</c:v>
                </c:pt>
                <c:pt idx="4">
                  <c:v>-77.910042000000004</c:v>
                </c:pt>
                <c:pt idx="5">
                  <c:v>-73.403114000000002</c:v>
                </c:pt>
                <c:pt idx="6">
                  <c:v>-72.267075000000006</c:v>
                </c:pt>
                <c:pt idx="7">
                  <c:v>-70.350761000000006</c:v>
                </c:pt>
                <c:pt idx="8">
                  <c:v>-69.369743</c:v>
                </c:pt>
                <c:pt idx="9">
                  <c:v>-65.377776999999995</c:v>
                </c:pt>
                <c:pt idx="10">
                  <c:v>-63.208011999999997</c:v>
                </c:pt>
                <c:pt idx="11">
                  <c:v>-61.575381999999998</c:v>
                </c:pt>
                <c:pt idx="12">
                  <c:v>-60.230967999999997</c:v>
                </c:pt>
                <c:pt idx="13">
                  <c:v>-58.634331000000003</c:v>
                </c:pt>
                <c:pt idx="14">
                  <c:v>-57.012058000000003</c:v>
                </c:pt>
                <c:pt idx="15">
                  <c:v>-55.341369999999998</c:v>
                </c:pt>
                <c:pt idx="16">
                  <c:v>-54.594810000000003</c:v>
                </c:pt>
                <c:pt idx="17">
                  <c:v>-53.982761000000004</c:v>
                </c:pt>
                <c:pt idx="18">
                  <c:v>-53.781891000000002</c:v>
                </c:pt>
                <c:pt idx="19">
                  <c:v>-53.837494</c:v>
                </c:pt>
                <c:pt idx="20">
                  <c:v>-54.382308999999999</c:v>
                </c:pt>
                <c:pt idx="21">
                  <c:v>-55.159576000000001</c:v>
                </c:pt>
                <c:pt idx="22">
                  <c:v>-56.585383999999998</c:v>
                </c:pt>
                <c:pt idx="23">
                  <c:v>-57.758774000000003</c:v>
                </c:pt>
                <c:pt idx="24">
                  <c:v>-57.980620999999999</c:v>
                </c:pt>
                <c:pt idx="25">
                  <c:v>-55.681289999999997</c:v>
                </c:pt>
                <c:pt idx="26">
                  <c:v>-52.337325999999997</c:v>
                </c:pt>
                <c:pt idx="27">
                  <c:v>-48.827708999999999</c:v>
                </c:pt>
                <c:pt idx="28">
                  <c:v>-47.83305</c:v>
                </c:pt>
                <c:pt idx="29">
                  <c:v>-51.788398999999998</c:v>
                </c:pt>
                <c:pt idx="30">
                  <c:v>-57.194324000000002</c:v>
                </c:pt>
                <c:pt idx="31">
                  <c:v>-58.492310000000003</c:v>
                </c:pt>
                <c:pt idx="32">
                  <c:v>-54.589568999999997</c:v>
                </c:pt>
                <c:pt idx="33">
                  <c:v>-49.891548</c:v>
                </c:pt>
                <c:pt idx="34">
                  <c:v>-48.178558000000002</c:v>
                </c:pt>
                <c:pt idx="35">
                  <c:v>-47.813060999999998</c:v>
                </c:pt>
                <c:pt idx="36">
                  <c:v>-47.972850999999999</c:v>
                </c:pt>
                <c:pt idx="37">
                  <c:v>-48.476460000000003</c:v>
                </c:pt>
                <c:pt idx="38">
                  <c:v>-49.606631999999998</c:v>
                </c:pt>
                <c:pt idx="39">
                  <c:v>-50.522579</c:v>
                </c:pt>
                <c:pt idx="40">
                  <c:v>-51.223866000000001</c:v>
                </c:pt>
                <c:pt idx="41">
                  <c:v>-51.495716000000002</c:v>
                </c:pt>
                <c:pt idx="42">
                  <c:v>-51.526287000000004</c:v>
                </c:pt>
                <c:pt idx="43">
                  <c:v>-51.106560000000002</c:v>
                </c:pt>
                <c:pt idx="44">
                  <c:v>-50.452499000000003</c:v>
                </c:pt>
                <c:pt idx="45">
                  <c:v>-49.962207999999997</c:v>
                </c:pt>
                <c:pt idx="46">
                  <c:v>-49.637318</c:v>
                </c:pt>
                <c:pt idx="47">
                  <c:v>-48.977398000000001</c:v>
                </c:pt>
                <c:pt idx="48">
                  <c:v>-48.320362000000003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F-4E3D-8DFC-4F8A42BC49A4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22</c:v>
                </c:pt>
                <c:pt idx="1">
                  <c:v>22.375</c:v>
                </c:pt>
                <c:pt idx="2">
                  <c:v>22.75</c:v>
                </c:pt>
                <c:pt idx="3">
                  <c:v>23.125</c:v>
                </c:pt>
                <c:pt idx="4">
                  <c:v>23.5</c:v>
                </c:pt>
                <c:pt idx="5">
                  <c:v>23.875</c:v>
                </c:pt>
                <c:pt idx="6">
                  <c:v>24.25</c:v>
                </c:pt>
                <c:pt idx="7">
                  <c:v>24.625</c:v>
                </c:pt>
                <c:pt idx="8">
                  <c:v>25</c:v>
                </c:pt>
                <c:pt idx="9">
                  <c:v>25.375</c:v>
                </c:pt>
                <c:pt idx="10">
                  <c:v>25.75</c:v>
                </c:pt>
                <c:pt idx="11">
                  <c:v>26.125</c:v>
                </c:pt>
                <c:pt idx="12">
                  <c:v>26.5</c:v>
                </c:pt>
                <c:pt idx="13">
                  <c:v>26.875</c:v>
                </c:pt>
                <c:pt idx="14">
                  <c:v>27.25</c:v>
                </c:pt>
                <c:pt idx="15">
                  <c:v>27.625</c:v>
                </c:pt>
                <c:pt idx="16">
                  <c:v>28</c:v>
                </c:pt>
                <c:pt idx="17">
                  <c:v>28.375</c:v>
                </c:pt>
                <c:pt idx="18">
                  <c:v>28.75</c:v>
                </c:pt>
                <c:pt idx="19">
                  <c:v>29.125</c:v>
                </c:pt>
                <c:pt idx="20">
                  <c:v>29.5</c:v>
                </c:pt>
                <c:pt idx="21">
                  <c:v>29.875</c:v>
                </c:pt>
                <c:pt idx="22">
                  <c:v>30.25</c:v>
                </c:pt>
                <c:pt idx="23">
                  <c:v>30.625</c:v>
                </c:pt>
                <c:pt idx="24">
                  <c:v>31</c:v>
                </c:pt>
                <c:pt idx="25">
                  <c:v>31.375</c:v>
                </c:pt>
                <c:pt idx="26">
                  <c:v>31.75</c:v>
                </c:pt>
                <c:pt idx="27">
                  <c:v>32.125</c:v>
                </c:pt>
                <c:pt idx="28">
                  <c:v>32.5</c:v>
                </c:pt>
                <c:pt idx="29">
                  <c:v>32.875</c:v>
                </c:pt>
                <c:pt idx="30">
                  <c:v>33.25</c:v>
                </c:pt>
                <c:pt idx="31">
                  <c:v>33.625</c:v>
                </c:pt>
                <c:pt idx="32">
                  <c:v>34</c:v>
                </c:pt>
                <c:pt idx="33">
                  <c:v>34.375</c:v>
                </c:pt>
                <c:pt idx="34">
                  <c:v>34.75</c:v>
                </c:pt>
                <c:pt idx="35">
                  <c:v>35.125</c:v>
                </c:pt>
                <c:pt idx="36">
                  <c:v>35.5</c:v>
                </c:pt>
                <c:pt idx="37">
                  <c:v>35.875</c:v>
                </c:pt>
                <c:pt idx="38">
                  <c:v>36.25</c:v>
                </c:pt>
                <c:pt idx="39">
                  <c:v>36.625</c:v>
                </c:pt>
                <c:pt idx="40">
                  <c:v>37</c:v>
                </c:pt>
                <c:pt idx="41">
                  <c:v>37.375</c:v>
                </c:pt>
                <c:pt idx="42">
                  <c:v>37.75</c:v>
                </c:pt>
                <c:pt idx="43">
                  <c:v>38.125</c:v>
                </c:pt>
                <c:pt idx="44">
                  <c:v>38.5</c:v>
                </c:pt>
                <c:pt idx="45">
                  <c:v>38.875</c:v>
                </c:pt>
                <c:pt idx="46">
                  <c:v>39.25</c:v>
                </c:pt>
                <c:pt idx="47">
                  <c:v>39.625</c:v>
                </c:pt>
                <c:pt idx="48">
                  <c:v>40</c:v>
                </c:pt>
              </c:numCache>
            </c:numRef>
          </c:xVal>
          <c:yVal>
            <c:numRef>
              <c:f>'LO Harm-B'!$I$3:$I$51</c:f>
              <c:numCache>
                <c:formatCode>0.00</c:formatCode>
                <c:ptCount val="49"/>
                <c:pt idx="0">
                  <c:v>-59.203690000000002</c:v>
                </c:pt>
                <c:pt idx="1">
                  <c:v>-59.070442</c:v>
                </c:pt>
                <c:pt idx="2">
                  <c:v>-58.814678000000001</c:v>
                </c:pt>
                <c:pt idx="3">
                  <c:v>-58.437804999999997</c:v>
                </c:pt>
                <c:pt idx="4">
                  <c:v>-58.165706999999998</c:v>
                </c:pt>
                <c:pt idx="5">
                  <c:v>-57.872509000000001</c:v>
                </c:pt>
                <c:pt idx="6">
                  <c:v>-57.794674000000001</c:v>
                </c:pt>
                <c:pt idx="7">
                  <c:v>-57.697761999999997</c:v>
                </c:pt>
                <c:pt idx="8">
                  <c:v>-57.575760000000002</c:v>
                </c:pt>
                <c:pt idx="9">
                  <c:v>-57.565823000000002</c:v>
                </c:pt>
                <c:pt idx="10">
                  <c:v>-57.463352</c:v>
                </c:pt>
                <c:pt idx="11">
                  <c:v>-57.336089999999999</c:v>
                </c:pt>
                <c:pt idx="12">
                  <c:v>-57.262585000000001</c:v>
                </c:pt>
                <c:pt idx="13">
                  <c:v>-57.477020000000003</c:v>
                </c:pt>
                <c:pt idx="14">
                  <c:v>-57.779957000000003</c:v>
                </c:pt>
                <c:pt idx="15">
                  <c:v>-57.745136000000002</c:v>
                </c:pt>
                <c:pt idx="16">
                  <c:v>-57.137824999999999</c:v>
                </c:pt>
                <c:pt idx="17">
                  <c:v>-56.207152999999998</c:v>
                </c:pt>
                <c:pt idx="18">
                  <c:v>-55.305568999999998</c:v>
                </c:pt>
                <c:pt idx="19">
                  <c:v>-54.596260000000001</c:v>
                </c:pt>
                <c:pt idx="20">
                  <c:v>-54.167960999999998</c:v>
                </c:pt>
                <c:pt idx="21">
                  <c:v>-53.722087999999999</c:v>
                </c:pt>
                <c:pt idx="22">
                  <c:v>-53.153033999999998</c:v>
                </c:pt>
                <c:pt idx="23">
                  <c:v>-52.315761999999999</c:v>
                </c:pt>
                <c:pt idx="24">
                  <c:v>-51.234375</c:v>
                </c:pt>
                <c:pt idx="25">
                  <c:v>-49.875759000000002</c:v>
                </c:pt>
                <c:pt idx="26">
                  <c:v>-48.636474999999997</c:v>
                </c:pt>
                <c:pt idx="27">
                  <c:v>-47.399856999999997</c:v>
                </c:pt>
                <c:pt idx="28">
                  <c:v>-46.508826999999997</c:v>
                </c:pt>
                <c:pt idx="29">
                  <c:v>-46.180405</c:v>
                </c:pt>
                <c:pt idx="30">
                  <c:v>-46.507378000000003</c:v>
                </c:pt>
                <c:pt idx="31">
                  <c:v>-47.100056000000002</c:v>
                </c:pt>
                <c:pt idx="32">
                  <c:v>-47.825012000000001</c:v>
                </c:pt>
                <c:pt idx="33">
                  <c:v>-48.549270999999997</c:v>
                </c:pt>
                <c:pt idx="34">
                  <c:v>-49.598343</c:v>
                </c:pt>
                <c:pt idx="35">
                  <c:v>-50.369647999999998</c:v>
                </c:pt>
                <c:pt idx="36">
                  <c:v>-50.915005000000001</c:v>
                </c:pt>
                <c:pt idx="37">
                  <c:v>-50.693382</c:v>
                </c:pt>
                <c:pt idx="38">
                  <c:v>-50.063476999999999</c:v>
                </c:pt>
                <c:pt idx="39">
                  <c:v>-49.177703999999999</c:v>
                </c:pt>
                <c:pt idx="40">
                  <c:v>-48.558143999999999</c:v>
                </c:pt>
                <c:pt idx="41">
                  <c:v>-48.131946999999997</c:v>
                </c:pt>
                <c:pt idx="42">
                  <c:v>-48.013184000000003</c:v>
                </c:pt>
                <c:pt idx="43">
                  <c:v>-48.171436</c:v>
                </c:pt>
                <c:pt idx="44">
                  <c:v>-48.738227999999999</c:v>
                </c:pt>
                <c:pt idx="45">
                  <c:v>-49.829075000000003</c:v>
                </c:pt>
                <c:pt idx="46">
                  <c:v>-50.922977000000003</c:v>
                </c:pt>
                <c:pt idx="47">
                  <c:v>-51.478050000000003</c:v>
                </c:pt>
                <c:pt idx="48">
                  <c:v>-51.465232999999998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5F-4E3D-8DFC-4F8A42BC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66752"/>
        <c:axId val="11866867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4xLO Configuration A</c:v>
                </c:tx>
                <c:spPr>
                  <a:ln cmpd="dbl"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'LO Harm-A'!$P$3:$P$51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 Harm-A'!$Q$3:$Q$51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05F-4E3D-8DFC-4F8A42BC49A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4xLO Configuration B</c:v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 Harm-B'!$P$3:$P$51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 Harm-B'!$R$3:$R$51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5F-4E3D-8DFC-4F8A42BC49A4}"/>
                  </c:ext>
                </c:extLst>
              </c15:ser>
            </c15:filteredScatterSeries>
          </c:ext>
        </c:extLst>
      </c:scatterChart>
      <c:valAx>
        <c:axId val="118666752"/>
        <c:scaling>
          <c:orientation val="minMax"/>
          <c:max val="41"/>
          <c:min val="1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668672"/>
        <c:crosses val="autoZero"/>
        <c:crossBetween val="midCat"/>
        <c:majorUnit val="2"/>
      </c:valAx>
      <c:valAx>
        <c:axId val="11866867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66675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724896842"/>
          <c:y val="0.13396143190434523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Input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5266421551251472"/>
          <c:y val="6.6127150772820069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3265529308836406E-2"/>
          <c:w val="0.76542713682528862"/>
          <c:h val="0.72598206474190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+15dBm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11.304052</c:v>
                </c:pt>
                <c:pt idx="1">
                  <c:v>10.755725</c:v>
                </c:pt>
                <c:pt idx="2">
                  <c:v>10.54853</c:v>
                </c:pt>
                <c:pt idx="3">
                  <c:v>9.4132041999999991</c:v>
                </c:pt>
                <c:pt idx="4">
                  <c:v>9.0211801999999999</c:v>
                </c:pt>
                <c:pt idx="5">
                  <c:v>8.5973120000000005</c:v>
                </c:pt>
                <c:pt idx="6">
                  <c:v>9.0745201000000009</c:v>
                </c:pt>
                <c:pt idx="7">
                  <c:v>10.281883000000001</c:v>
                </c:pt>
                <c:pt idx="8">
                  <c:v>11.551579</c:v>
                </c:pt>
                <c:pt idx="9">
                  <c:v>13.175703</c:v>
                </c:pt>
                <c:pt idx="10">
                  <c:v>13.650983999999999</c:v>
                </c:pt>
                <c:pt idx="11">
                  <c:v>14.118503</c:v>
                </c:pt>
                <c:pt idx="12">
                  <c:v>14.878928999999999</c:v>
                </c:pt>
                <c:pt idx="13">
                  <c:v>16.347860000000001</c:v>
                </c:pt>
                <c:pt idx="14">
                  <c:v>17.035008999999999</c:v>
                </c:pt>
                <c:pt idx="15">
                  <c:v>17.011762999999998</c:v>
                </c:pt>
                <c:pt idx="16">
                  <c:v>16.031445000000001</c:v>
                </c:pt>
                <c:pt idx="17">
                  <c:v>16.415548000000001</c:v>
                </c:pt>
                <c:pt idx="18">
                  <c:v>16.921999</c:v>
                </c:pt>
                <c:pt idx="19">
                  <c:v>18.247816</c:v>
                </c:pt>
                <c:pt idx="20">
                  <c:v>18.677996</c:v>
                </c:pt>
                <c:pt idx="21">
                  <c:v>19.654978</c:v>
                </c:pt>
                <c:pt idx="22">
                  <c:v>20.279672999999999</c:v>
                </c:pt>
                <c:pt idx="23">
                  <c:v>20.087085999999999</c:v>
                </c:pt>
                <c:pt idx="24">
                  <c:v>19.253841000000001</c:v>
                </c:pt>
                <c:pt idx="25">
                  <c:v>18.005682</c:v>
                </c:pt>
                <c:pt idx="26">
                  <c:v>18.018864000000001</c:v>
                </c:pt>
                <c:pt idx="27">
                  <c:v>18.146560999999998</c:v>
                </c:pt>
                <c:pt idx="28">
                  <c:v>20.852319999999999</c:v>
                </c:pt>
                <c:pt idx="29">
                  <c:v>23.794001000000002</c:v>
                </c:pt>
                <c:pt idx="30">
                  <c:v>25.334827000000001</c:v>
                </c:pt>
                <c:pt idx="31">
                  <c:v>25.143101000000001</c:v>
                </c:pt>
                <c:pt idx="32">
                  <c:v>23.811578999999998</c:v>
                </c:pt>
                <c:pt idx="33">
                  <c:v>24.308309999999999</c:v>
                </c:pt>
                <c:pt idx="34">
                  <c:v>23.463476</c:v>
                </c:pt>
                <c:pt idx="35">
                  <c:v>23.175716000000001</c:v>
                </c:pt>
                <c:pt idx="36">
                  <c:v>23.845998999999999</c:v>
                </c:pt>
                <c:pt idx="37">
                  <c:v>26.013663999999999</c:v>
                </c:pt>
                <c:pt idx="38">
                  <c:v>27.832632</c:v>
                </c:pt>
                <c:pt idx="39">
                  <c:v>28.412766000000001</c:v>
                </c:pt>
                <c:pt idx="40">
                  <c:v>28.915254999999998</c:v>
                </c:pt>
                <c:pt idx="41">
                  <c:v>28.931248</c:v>
                </c:pt>
                <c:pt idx="42">
                  <c:v>28.523378000000001</c:v>
                </c:pt>
                <c:pt idx="43">
                  <c:v>28.049543</c:v>
                </c:pt>
                <c:pt idx="44">
                  <c:v>28.036819000000001</c:v>
                </c:pt>
                <c:pt idx="45">
                  <c:v>28.367971000000001</c:v>
                </c:pt>
                <c:pt idx="46">
                  <c:v>27.039721</c:v>
                </c:pt>
                <c:pt idx="47">
                  <c:v>25.361719000000001</c:v>
                </c:pt>
                <c:pt idx="48">
                  <c:v>23.541302000000002</c:v>
                </c:pt>
                <c:pt idx="49">
                  <c:v>22.810682</c:v>
                </c:pt>
                <c:pt idx="50">
                  <c:v>23.366121</c:v>
                </c:pt>
                <c:pt idx="51">
                  <c:v>22.562832</c:v>
                </c:pt>
                <c:pt idx="52">
                  <c:v>24.020643</c:v>
                </c:pt>
                <c:pt idx="53">
                  <c:v>22.840751999999998</c:v>
                </c:pt>
                <c:pt idx="54">
                  <c:v>25.241966000000001</c:v>
                </c:pt>
                <c:pt idx="55">
                  <c:v>23.751963</c:v>
                </c:pt>
                <c:pt idx="56">
                  <c:v>25.088711</c:v>
                </c:pt>
                <c:pt idx="57">
                  <c:v>23.745861000000001</c:v>
                </c:pt>
                <c:pt idx="58">
                  <c:v>24.477820999999999</c:v>
                </c:pt>
                <c:pt idx="59">
                  <c:v>23.924896</c:v>
                </c:pt>
                <c:pt idx="60">
                  <c:v>23.755337000000001</c:v>
                </c:pt>
                <c:pt idx="61">
                  <c:v>23.718063000000001</c:v>
                </c:pt>
                <c:pt idx="62">
                  <c:v>23.497353</c:v>
                </c:pt>
                <c:pt idx="63">
                  <c:v>23.782948000000001</c:v>
                </c:pt>
                <c:pt idx="64">
                  <c:v>24.049220999999999</c:v>
                </c:pt>
                <c:pt idx="65">
                  <c:v>25.049219000000001</c:v>
                </c:pt>
                <c:pt idx="66">
                  <c:v>25.757648</c:v>
                </c:pt>
                <c:pt idx="67">
                  <c:v>25.461872</c:v>
                </c:pt>
                <c:pt idx="68">
                  <c:v>25.837263</c:v>
                </c:pt>
                <c:pt idx="69">
                  <c:v>26.240777999999999</c:v>
                </c:pt>
                <c:pt idx="70">
                  <c:v>27.609757999999999</c:v>
                </c:pt>
                <c:pt idx="71">
                  <c:v>27.930820000000001</c:v>
                </c:pt>
                <c:pt idx="72">
                  <c:v>27.400841</c:v>
                </c:pt>
                <c:pt idx="73">
                  <c:v>26.390029999999999</c:v>
                </c:pt>
                <c:pt idx="74">
                  <c:v>27.217179999999999</c:v>
                </c:pt>
                <c:pt idx="75">
                  <c:v>28.404245</c:v>
                </c:pt>
                <c:pt idx="76">
                  <c:v>28.468388000000001</c:v>
                </c:pt>
                <c:pt idx="77">
                  <c:v>27.993523</c:v>
                </c:pt>
                <c:pt idx="78">
                  <c:v>26.996970999999998</c:v>
                </c:pt>
                <c:pt idx="79">
                  <c:v>25.829319000000002</c:v>
                </c:pt>
                <c:pt idx="80">
                  <c:v>23.476416</c:v>
                </c:pt>
                <c:pt idx="81">
                  <c:v>22.008568</c:v>
                </c:pt>
                <c:pt idx="82">
                  <c:v>21.734898000000001</c:v>
                </c:pt>
                <c:pt idx="83">
                  <c:v>23.119049</c:v>
                </c:pt>
                <c:pt idx="84">
                  <c:v>22.393343000000002</c:v>
                </c:pt>
                <c:pt idx="85">
                  <c:v>21.781755</c:v>
                </c:pt>
                <c:pt idx="86">
                  <c:v>20.243597000000001</c:v>
                </c:pt>
                <c:pt idx="87">
                  <c:v>20.377935000000001</c:v>
                </c:pt>
                <c:pt idx="88">
                  <c:v>20.490849000000001</c:v>
                </c:pt>
                <c:pt idx="89">
                  <c:v>19.515003</c:v>
                </c:pt>
                <c:pt idx="90">
                  <c:v>18.780550000000002</c:v>
                </c:pt>
                <c:pt idx="91">
                  <c:v>18.583580000000001</c:v>
                </c:pt>
                <c:pt idx="92">
                  <c:v>19.093337999999999</c:v>
                </c:pt>
                <c:pt idx="93">
                  <c:v>19.164299</c:v>
                </c:pt>
                <c:pt idx="94">
                  <c:v>19.247613999999999</c:v>
                </c:pt>
                <c:pt idx="95">
                  <c:v>19.043951</c:v>
                </c:pt>
                <c:pt idx="96">
                  <c:v>19.151672000000001</c:v>
                </c:pt>
                <c:pt idx="97">
                  <c:v>18.708431000000001</c:v>
                </c:pt>
                <c:pt idx="98">
                  <c:v>18.318489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A-48F5-BFF9-8B5962EAC0B3}"/>
            </c:ext>
          </c:extLst>
        </c:ser>
        <c:ser>
          <c:idx val="1"/>
          <c:order val="1"/>
          <c:tx>
            <c:strRef>
              <c:f>'IP3'!$M$2</c:f>
              <c:strCache>
                <c:ptCount val="1"/>
                <c:pt idx="0">
                  <c:v>+13dBm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'IP3'!$M$5:$M$103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A-48F5-BFF9-8B5962EAC0B3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+11dBm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'IP3'!$P$5:$P$103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A-48F5-BFF9-8B5962EAC0B3}"/>
            </c:ext>
          </c:extLst>
        </c:ser>
        <c:ser>
          <c:idx val="3"/>
          <c:order val="3"/>
          <c:tx>
            <c:strRef>
              <c:f>'IP3'!$S$2</c:f>
              <c:strCache>
                <c:ptCount val="1"/>
                <c:pt idx="0">
                  <c:v>+9dBm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'IP3'!$R$5:$R$103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'IP3'!$S$5:$S$103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DA-48F5-BFF9-8B5962EAC0B3}"/>
            </c:ext>
          </c:extLst>
        </c:ser>
        <c:ser>
          <c:idx val="4"/>
          <c:order val="4"/>
          <c:tx>
            <c:strRef>
              <c:f>'IP3'!$V$2</c:f>
              <c:strCache>
                <c:ptCount val="1"/>
                <c:pt idx="0">
                  <c:v>+7dBm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'IP3'!$U$5:$U$103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  <c:extLst xmlns:c15="http://schemas.microsoft.com/office/drawing/2012/chart"/>
            </c:numRef>
          </c:xVal>
          <c:yVal>
            <c:numRef>
              <c:f>'IP3'!$V$5:$V$103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89DA-48F5-BFF9-8B5962EAC0B3}"/>
            </c:ext>
          </c:extLst>
        </c:ser>
        <c:ser>
          <c:idx val="5"/>
          <c:order val="5"/>
          <c:tx>
            <c:strRef>
              <c:f>'IP3'!$Y$2</c:f>
              <c:strCache>
                <c:ptCount val="1"/>
                <c:pt idx="0">
                  <c:v>+5dBm</c:v>
                </c:pt>
              </c:strCache>
            </c:strRef>
          </c:tx>
          <c:spPr>
            <a:ln cap="sq" cmpd="dbl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'IP3'!$X$5:$X$103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'IP3'!$Y$5:$Y$103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03-40B1-AF1F-23513702E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/>
      </c:scatterChart>
      <c:valAx>
        <c:axId val="11162649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5"/>
      </c:valAx>
      <c:valAx>
        <c:axId val="111657344"/>
        <c:scaling>
          <c:orientation val="minMax"/>
          <c:max val="2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913945107241791"/>
          <c:y val="0.49788359788359782"/>
          <c:w val="0.19632951264612125"/>
          <c:h val="0.304364975211431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/>
            </a:pPr>
            <a:r>
              <a:rPr lang="en-US" sz="1000" baseline="0"/>
              <a:t>Configuration B Input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477675977556737"/>
          <c:y val="5.070546737213403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2591498979294256E-2"/>
          <c:w val="0.76542713682528862"/>
          <c:h val="0.726656095071449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'IP3'!$AJ$2</c:f>
              <c:strCache>
                <c:ptCount val="1"/>
                <c:pt idx="0">
                  <c:v>+15dBm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'IP3'!$AJ$5:$AJ$103</c:f>
              <c:numCache>
                <c:formatCode>General</c:formatCode>
                <c:ptCount val="99"/>
                <c:pt idx="0">
                  <c:v>24.440172</c:v>
                </c:pt>
                <c:pt idx="1">
                  <c:v>27.652573</c:v>
                </c:pt>
                <c:pt idx="2">
                  <c:v>32.454006</c:v>
                </c:pt>
                <c:pt idx="3">
                  <c:v>32.353813000000002</c:v>
                </c:pt>
                <c:pt idx="4">
                  <c:v>34.139606000000001</c:v>
                </c:pt>
                <c:pt idx="5">
                  <c:v>34.303314</c:v>
                </c:pt>
                <c:pt idx="6">
                  <c:v>34.579231</c:v>
                </c:pt>
                <c:pt idx="7">
                  <c:v>30.641455000000001</c:v>
                </c:pt>
                <c:pt idx="8">
                  <c:v>26.675972000000002</c:v>
                </c:pt>
                <c:pt idx="9">
                  <c:v>23.889582000000001</c:v>
                </c:pt>
                <c:pt idx="10">
                  <c:v>22.891370999999999</c:v>
                </c:pt>
                <c:pt idx="11">
                  <c:v>22.108340999999999</c:v>
                </c:pt>
                <c:pt idx="12">
                  <c:v>20.788959999999999</c:v>
                </c:pt>
                <c:pt idx="13">
                  <c:v>20.188586999999998</c:v>
                </c:pt>
                <c:pt idx="14">
                  <c:v>19.156914</c:v>
                </c:pt>
                <c:pt idx="15">
                  <c:v>18.705041999999999</c:v>
                </c:pt>
                <c:pt idx="16">
                  <c:v>18.424721000000002</c:v>
                </c:pt>
                <c:pt idx="17">
                  <c:v>18.265664999999998</c:v>
                </c:pt>
                <c:pt idx="18">
                  <c:v>18.549078000000002</c:v>
                </c:pt>
                <c:pt idx="19">
                  <c:v>18.693026</c:v>
                </c:pt>
                <c:pt idx="20">
                  <c:v>18.811475999999999</c:v>
                </c:pt>
                <c:pt idx="21">
                  <c:v>20.062168</c:v>
                </c:pt>
                <c:pt idx="22">
                  <c:v>21.870058</c:v>
                </c:pt>
                <c:pt idx="23">
                  <c:v>25.134475999999999</c:v>
                </c:pt>
                <c:pt idx="24">
                  <c:v>28.111754999999999</c:v>
                </c:pt>
                <c:pt idx="25">
                  <c:v>30.027989999999999</c:v>
                </c:pt>
                <c:pt idx="26">
                  <c:v>29.017242</c:v>
                </c:pt>
                <c:pt idx="27">
                  <c:v>27.993668</c:v>
                </c:pt>
                <c:pt idx="28">
                  <c:v>27.593720999999999</c:v>
                </c:pt>
                <c:pt idx="29">
                  <c:v>28.749237000000001</c:v>
                </c:pt>
                <c:pt idx="30">
                  <c:v>27.957370999999998</c:v>
                </c:pt>
                <c:pt idx="31">
                  <c:v>26.277453999999999</c:v>
                </c:pt>
                <c:pt idx="32">
                  <c:v>25.660263</c:v>
                </c:pt>
                <c:pt idx="33">
                  <c:v>25.151257999999999</c:v>
                </c:pt>
                <c:pt idx="34">
                  <c:v>24.542631</c:v>
                </c:pt>
                <c:pt idx="35">
                  <c:v>22.369012999999999</c:v>
                </c:pt>
                <c:pt idx="36">
                  <c:v>20.538523000000001</c:v>
                </c:pt>
                <c:pt idx="37">
                  <c:v>20.828762000000001</c:v>
                </c:pt>
                <c:pt idx="38">
                  <c:v>21.441445999999999</c:v>
                </c:pt>
                <c:pt idx="39">
                  <c:v>23.388514000000001</c:v>
                </c:pt>
                <c:pt idx="40">
                  <c:v>23.894741</c:v>
                </c:pt>
                <c:pt idx="41">
                  <c:v>24.781282000000001</c:v>
                </c:pt>
                <c:pt idx="42">
                  <c:v>24.490217000000001</c:v>
                </c:pt>
                <c:pt idx="43">
                  <c:v>23.386247999999998</c:v>
                </c:pt>
                <c:pt idx="44">
                  <c:v>22.426929000000001</c:v>
                </c:pt>
                <c:pt idx="45">
                  <c:v>21.806263000000001</c:v>
                </c:pt>
                <c:pt idx="46">
                  <c:v>21.520523000000001</c:v>
                </c:pt>
                <c:pt idx="47">
                  <c:v>20.879490000000001</c:v>
                </c:pt>
                <c:pt idx="48">
                  <c:v>21.23667</c:v>
                </c:pt>
                <c:pt idx="49">
                  <c:v>22.464521000000001</c:v>
                </c:pt>
                <c:pt idx="50">
                  <c:v>25.300813999999999</c:v>
                </c:pt>
                <c:pt idx="51">
                  <c:v>25.022801999999999</c:v>
                </c:pt>
                <c:pt idx="52">
                  <c:v>25.839119</c:v>
                </c:pt>
                <c:pt idx="53">
                  <c:v>23.340107</c:v>
                </c:pt>
                <c:pt idx="54">
                  <c:v>24.333898999999999</c:v>
                </c:pt>
                <c:pt idx="55">
                  <c:v>22.835165</c:v>
                </c:pt>
                <c:pt idx="56">
                  <c:v>24.253371999999999</c:v>
                </c:pt>
                <c:pt idx="57">
                  <c:v>23.869083</c:v>
                </c:pt>
                <c:pt idx="58">
                  <c:v>25.611031000000001</c:v>
                </c:pt>
                <c:pt idx="59">
                  <c:v>25.129995000000001</c:v>
                </c:pt>
                <c:pt idx="60">
                  <c:v>25.144639999999999</c:v>
                </c:pt>
                <c:pt idx="61">
                  <c:v>24.541644999999999</c:v>
                </c:pt>
                <c:pt idx="62">
                  <c:v>25.047059999999998</c:v>
                </c:pt>
                <c:pt idx="63">
                  <c:v>26.409096000000002</c:v>
                </c:pt>
                <c:pt idx="64">
                  <c:v>27.229734000000001</c:v>
                </c:pt>
                <c:pt idx="65">
                  <c:v>27.784842999999999</c:v>
                </c:pt>
                <c:pt idx="66">
                  <c:v>26.950839999999999</c:v>
                </c:pt>
                <c:pt idx="67">
                  <c:v>26.585421</c:v>
                </c:pt>
                <c:pt idx="68">
                  <c:v>26.425263999999999</c:v>
                </c:pt>
                <c:pt idx="69">
                  <c:v>26.401392000000001</c:v>
                </c:pt>
                <c:pt idx="70">
                  <c:v>26.175602000000001</c:v>
                </c:pt>
                <c:pt idx="71">
                  <c:v>26.245892999999999</c:v>
                </c:pt>
                <c:pt idx="72">
                  <c:v>25.652367000000002</c:v>
                </c:pt>
                <c:pt idx="73">
                  <c:v>25.316718999999999</c:v>
                </c:pt>
                <c:pt idx="74">
                  <c:v>27.621887000000001</c:v>
                </c:pt>
                <c:pt idx="75">
                  <c:v>28.431170000000002</c:v>
                </c:pt>
                <c:pt idx="76">
                  <c:v>28.638857000000002</c:v>
                </c:pt>
                <c:pt idx="77">
                  <c:v>26.443664999999999</c:v>
                </c:pt>
                <c:pt idx="78">
                  <c:v>26.306827999999999</c:v>
                </c:pt>
                <c:pt idx="79">
                  <c:v>28.078724000000001</c:v>
                </c:pt>
                <c:pt idx="80">
                  <c:v>28.894698999999999</c:v>
                </c:pt>
                <c:pt idx="81">
                  <c:v>28.648306000000002</c:v>
                </c:pt>
                <c:pt idx="82">
                  <c:v>26.928439999999998</c:v>
                </c:pt>
                <c:pt idx="83">
                  <c:v>25.936419000000001</c:v>
                </c:pt>
                <c:pt idx="84">
                  <c:v>24.126723999999999</c:v>
                </c:pt>
                <c:pt idx="85">
                  <c:v>22.097384999999999</c:v>
                </c:pt>
                <c:pt idx="86">
                  <c:v>20.547056000000001</c:v>
                </c:pt>
                <c:pt idx="87">
                  <c:v>20.709969000000001</c:v>
                </c:pt>
                <c:pt idx="88">
                  <c:v>20.731100000000001</c:v>
                </c:pt>
                <c:pt idx="89">
                  <c:v>19.844814</c:v>
                </c:pt>
                <c:pt idx="90">
                  <c:v>19.634882000000001</c:v>
                </c:pt>
                <c:pt idx="91">
                  <c:v>18.850259999999999</c:v>
                </c:pt>
                <c:pt idx="92">
                  <c:v>18.831907000000001</c:v>
                </c:pt>
                <c:pt idx="93">
                  <c:v>18.567807999999999</c:v>
                </c:pt>
                <c:pt idx="94">
                  <c:v>19.077074</c:v>
                </c:pt>
                <c:pt idx="95">
                  <c:v>19.187248</c:v>
                </c:pt>
                <c:pt idx="96">
                  <c:v>19.129217000000001</c:v>
                </c:pt>
                <c:pt idx="97">
                  <c:v>18.891338000000001</c:v>
                </c:pt>
                <c:pt idx="98">
                  <c:v>18.546503000000001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44-4FCF-B507-FB2C7832E510}"/>
            </c:ext>
          </c:extLst>
        </c:ser>
        <c:ser>
          <c:idx val="1"/>
          <c:order val="1"/>
          <c:tx>
            <c:strRef>
              <c:f>'IP3'!$AM$2</c:f>
              <c:strCache>
                <c:ptCount val="1"/>
                <c:pt idx="0">
                  <c:v>+13dBm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'IP3'!$AM$5:$AM$103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44-4FCF-B507-FB2C7832E510}"/>
            </c:ext>
          </c:extLst>
        </c:ser>
        <c:ser>
          <c:idx val="2"/>
          <c:order val="2"/>
          <c:tx>
            <c:strRef>
              <c:f>'IP3'!$AP$2</c:f>
              <c:strCache>
                <c:ptCount val="1"/>
                <c:pt idx="0">
                  <c:v>+11dBm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'IP3'!$AP$5:$AP$103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44-4FCF-B507-FB2C7832E510}"/>
            </c:ext>
          </c:extLst>
        </c:ser>
        <c:ser>
          <c:idx val="3"/>
          <c:order val="3"/>
          <c:tx>
            <c:strRef>
              <c:f>'IP3'!$AS$2</c:f>
              <c:strCache>
                <c:ptCount val="1"/>
                <c:pt idx="0">
                  <c:v>+9dBm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'IP3'!$AR$5:$AR$103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'IP3'!$AS$5:$AS$103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44-4FCF-B507-FB2C7832E510}"/>
            </c:ext>
          </c:extLst>
        </c:ser>
        <c:ser>
          <c:idx val="4"/>
          <c:order val="4"/>
          <c:tx>
            <c:strRef>
              <c:f>'IP3'!$AV$2</c:f>
              <c:strCache>
                <c:ptCount val="1"/>
                <c:pt idx="0">
                  <c:v>+7dBm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'IP3'!$AU$5:$AU$103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  <c:extLst xmlns:c15="http://schemas.microsoft.com/office/drawing/2012/chart"/>
            </c:numRef>
          </c:xVal>
          <c:yVal>
            <c:numRef>
              <c:f>'IP3'!$AV$5:$AV$103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BC44-4FCF-B507-FB2C7832E510}"/>
            </c:ext>
          </c:extLst>
        </c:ser>
        <c:ser>
          <c:idx val="5"/>
          <c:order val="5"/>
          <c:tx>
            <c:strRef>
              <c:f>'IP3'!$AY$2</c:f>
              <c:strCache>
                <c:ptCount val="1"/>
                <c:pt idx="0">
                  <c:v>+5dBm</c:v>
                </c:pt>
              </c:strCache>
            </c:strRef>
          </c:tx>
          <c:spPr>
            <a:ln cap="sq" cmpd="dbl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'IP3'!$AX$5:$AX$103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'IP3'!$AY$5:$AY$103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86-4F72-A0E2-E7E0C92C2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/>
      </c:scatterChart>
      <c:valAx>
        <c:axId val="11162649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5"/>
      </c:valAx>
      <c:valAx>
        <c:axId val="111657344"/>
        <c:scaling>
          <c:orientation val="minMax"/>
          <c:max val="2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714451102651046"/>
          <c:y val="0.49787769584357505"/>
          <c:w val="0.19632955521060069"/>
          <c:h val="0.3045913531641877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Output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1693191207151147"/>
          <c:y val="9.4797178130511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3229665736227416E-2"/>
          <c:w val="0.76542713682528862"/>
          <c:h val="0.716017789442986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+15dBm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-15.230392</c:v>
                </c:pt>
                <c:pt idx="1">
                  <c:v>-16.423625999999999</c:v>
                </c:pt>
                <c:pt idx="2">
                  <c:v>-17.809553000000001</c:v>
                </c:pt>
                <c:pt idx="3">
                  <c:v>-17.466850000000001</c:v>
                </c:pt>
                <c:pt idx="4">
                  <c:v>-14.249218000000001</c:v>
                </c:pt>
                <c:pt idx="5">
                  <c:v>-9.2935075999999999</c:v>
                </c:pt>
                <c:pt idx="6">
                  <c:v>-4.8020576999999998</c:v>
                </c:pt>
                <c:pt idx="7">
                  <c:v>-0.77773159999999997</c:v>
                </c:pt>
                <c:pt idx="8">
                  <c:v>1.9965618999999999</c:v>
                </c:pt>
                <c:pt idx="9">
                  <c:v>4.1231666000000002</c:v>
                </c:pt>
                <c:pt idx="10">
                  <c:v>4.5951066000000003</c:v>
                </c:pt>
                <c:pt idx="11">
                  <c:v>5.1099401000000002</c:v>
                </c:pt>
                <c:pt idx="12">
                  <c:v>6.1400646999999999</c:v>
                </c:pt>
                <c:pt idx="13">
                  <c:v>8.0127020000000009</c:v>
                </c:pt>
                <c:pt idx="14">
                  <c:v>9.2495812999999991</c:v>
                </c:pt>
                <c:pt idx="15">
                  <c:v>9.5032063000000004</c:v>
                </c:pt>
                <c:pt idx="16">
                  <c:v>8.8155584000000005</c:v>
                </c:pt>
                <c:pt idx="17">
                  <c:v>9.4872598999999997</c:v>
                </c:pt>
                <c:pt idx="18">
                  <c:v>10.134213000000001</c:v>
                </c:pt>
                <c:pt idx="19">
                  <c:v>11.456745</c:v>
                </c:pt>
                <c:pt idx="20">
                  <c:v>11.833439</c:v>
                </c:pt>
                <c:pt idx="21">
                  <c:v>12.795807999999999</c:v>
                </c:pt>
                <c:pt idx="22">
                  <c:v>13.515248</c:v>
                </c:pt>
                <c:pt idx="23">
                  <c:v>13.421837</c:v>
                </c:pt>
                <c:pt idx="24">
                  <c:v>12.631491</c:v>
                </c:pt>
                <c:pt idx="25">
                  <c:v>11.409670999999999</c:v>
                </c:pt>
                <c:pt idx="26">
                  <c:v>11.387506</c:v>
                </c:pt>
                <c:pt idx="27">
                  <c:v>11.545303000000001</c:v>
                </c:pt>
                <c:pt idx="28">
                  <c:v>14.328011</c:v>
                </c:pt>
                <c:pt idx="29">
                  <c:v>17.292034000000001</c:v>
                </c:pt>
                <c:pt idx="30">
                  <c:v>18.893339000000001</c:v>
                </c:pt>
                <c:pt idx="31">
                  <c:v>18.623266000000001</c:v>
                </c:pt>
                <c:pt idx="32">
                  <c:v>17.255344000000001</c:v>
                </c:pt>
                <c:pt idx="33">
                  <c:v>17.548974999999999</c:v>
                </c:pt>
                <c:pt idx="34">
                  <c:v>16.455646999999999</c:v>
                </c:pt>
                <c:pt idx="35">
                  <c:v>15.873535</c:v>
                </c:pt>
                <c:pt idx="36">
                  <c:v>16.126228000000001</c:v>
                </c:pt>
                <c:pt idx="37">
                  <c:v>18.085346000000001</c:v>
                </c:pt>
                <c:pt idx="38">
                  <c:v>19.673774999999999</c:v>
                </c:pt>
                <c:pt idx="39">
                  <c:v>20.184052000000001</c:v>
                </c:pt>
                <c:pt idx="40">
                  <c:v>20.580321999999999</c:v>
                </c:pt>
                <c:pt idx="41">
                  <c:v>20.237079999999999</c:v>
                </c:pt>
                <c:pt idx="42">
                  <c:v>19.616382999999999</c:v>
                </c:pt>
                <c:pt idx="43">
                  <c:v>18.845682</c:v>
                </c:pt>
                <c:pt idx="44">
                  <c:v>18.979991999999999</c:v>
                </c:pt>
                <c:pt idx="45">
                  <c:v>19.681336999999999</c:v>
                </c:pt>
                <c:pt idx="46">
                  <c:v>18.619457000000001</c:v>
                </c:pt>
                <c:pt idx="47">
                  <c:v>17.202832999999998</c:v>
                </c:pt>
                <c:pt idx="48">
                  <c:v>15.384994000000001</c:v>
                </c:pt>
                <c:pt idx="49">
                  <c:v>14.692321</c:v>
                </c:pt>
                <c:pt idx="50">
                  <c:v>15.278566</c:v>
                </c:pt>
                <c:pt idx="51">
                  <c:v>14.313101</c:v>
                </c:pt>
                <c:pt idx="52">
                  <c:v>15.767476</c:v>
                </c:pt>
                <c:pt idx="53">
                  <c:v>14.465023</c:v>
                </c:pt>
                <c:pt idx="54">
                  <c:v>16.956841000000001</c:v>
                </c:pt>
                <c:pt idx="55">
                  <c:v>15.577385</c:v>
                </c:pt>
                <c:pt idx="56">
                  <c:v>17.011686000000001</c:v>
                </c:pt>
                <c:pt idx="57">
                  <c:v>15.768758999999999</c:v>
                </c:pt>
                <c:pt idx="58">
                  <c:v>16.494581</c:v>
                </c:pt>
                <c:pt idx="59">
                  <c:v>15.905727000000001</c:v>
                </c:pt>
                <c:pt idx="60">
                  <c:v>15.685478</c:v>
                </c:pt>
                <c:pt idx="61">
                  <c:v>15.551489999999999</c:v>
                </c:pt>
                <c:pt idx="62">
                  <c:v>15.267924000000001</c:v>
                </c:pt>
                <c:pt idx="63">
                  <c:v>15.431689</c:v>
                </c:pt>
                <c:pt idx="64">
                  <c:v>15.597215</c:v>
                </c:pt>
                <c:pt idx="65">
                  <c:v>16.410698</c:v>
                </c:pt>
                <c:pt idx="66">
                  <c:v>16.925737000000002</c:v>
                </c:pt>
                <c:pt idx="67">
                  <c:v>16.472881000000001</c:v>
                </c:pt>
                <c:pt idx="68">
                  <c:v>16.653925000000001</c:v>
                </c:pt>
                <c:pt idx="69">
                  <c:v>16.927116000000002</c:v>
                </c:pt>
                <c:pt idx="70">
                  <c:v>17.940807</c:v>
                </c:pt>
                <c:pt idx="71">
                  <c:v>18.138263999999999</c:v>
                </c:pt>
                <c:pt idx="72">
                  <c:v>17.570910000000001</c:v>
                </c:pt>
                <c:pt idx="73">
                  <c:v>16.614505999999999</c:v>
                </c:pt>
                <c:pt idx="74">
                  <c:v>17.579059999999998</c:v>
                </c:pt>
                <c:pt idx="75">
                  <c:v>18.729431000000002</c:v>
                </c:pt>
                <c:pt idx="76">
                  <c:v>18.873232000000002</c:v>
                </c:pt>
                <c:pt idx="77">
                  <c:v>18.231674000000002</c:v>
                </c:pt>
                <c:pt idx="78">
                  <c:v>17.144285</c:v>
                </c:pt>
                <c:pt idx="79">
                  <c:v>15.901374000000001</c:v>
                </c:pt>
                <c:pt idx="80">
                  <c:v>13.496677</c:v>
                </c:pt>
                <c:pt idx="81">
                  <c:v>12.003959</c:v>
                </c:pt>
                <c:pt idx="82">
                  <c:v>11.689332</c:v>
                </c:pt>
                <c:pt idx="83">
                  <c:v>13.162863</c:v>
                </c:pt>
                <c:pt idx="84">
                  <c:v>12.660812999999999</c:v>
                </c:pt>
                <c:pt idx="85">
                  <c:v>12.314266999999999</c:v>
                </c:pt>
                <c:pt idx="86">
                  <c:v>11.005141999999999</c:v>
                </c:pt>
                <c:pt idx="87">
                  <c:v>11.090856</c:v>
                </c:pt>
                <c:pt idx="88">
                  <c:v>10.964207999999999</c:v>
                </c:pt>
                <c:pt idx="89">
                  <c:v>9.3824711000000001</c:v>
                </c:pt>
                <c:pt idx="90">
                  <c:v>7.4531239999999999</c:v>
                </c:pt>
                <c:pt idx="91">
                  <c:v>5.6056208999999999</c:v>
                </c:pt>
                <c:pt idx="92">
                  <c:v>4.9579911000000001</c:v>
                </c:pt>
                <c:pt idx="93">
                  <c:v>4.9810933999999998</c:v>
                </c:pt>
                <c:pt idx="94">
                  <c:v>5.7801771000000004</c:v>
                </c:pt>
                <c:pt idx="95">
                  <c:v>6.3840684999999997</c:v>
                </c:pt>
                <c:pt idx="96">
                  <c:v>6.8400601999999999</c:v>
                </c:pt>
                <c:pt idx="97">
                  <c:v>6.6383796000000004</c:v>
                </c:pt>
                <c:pt idx="98">
                  <c:v>6.2325144000000003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D3-46DB-8728-589B19E1958A}"/>
            </c:ext>
          </c:extLst>
        </c:ser>
        <c:ser>
          <c:idx val="1"/>
          <c:order val="1"/>
          <c:tx>
            <c:strRef>
              <c:f>'IP3'!$M$2</c:f>
              <c:strCache>
                <c:ptCount val="1"/>
                <c:pt idx="0">
                  <c:v>+13dBm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'IP3'!$N$5:$N$103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D3-46DB-8728-589B19E1958A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+11dBm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'IP3'!$Q$5:$Q$103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D3-46DB-8728-589B19E1958A}"/>
            </c:ext>
          </c:extLst>
        </c:ser>
        <c:ser>
          <c:idx val="3"/>
          <c:order val="3"/>
          <c:tx>
            <c:strRef>
              <c:f>'IP3'!$S$2</c:f>
              <c:strCache>
                <c:ptCount val="1"/>
                <c:pt idx="0">
                  <c:v>+9dBm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'IP3'!$R$5:$R$103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'IP3'!$T$5:$T$103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D3-46DB-8728-589B19E1958A}"/>
            </c:ext>
          </c:extLst>
        </c:ser>
        <c:ser>
          <c:idx val="4"/>
          <c:order val="4"/>
          <c:tx>
            <c:strRef>
              <c:f>'IP3'!$V$2</c:f>
              <c:strCache>
                <c:ptCount val="1"/>
                <c:pt idx="0">
                  <c:v>+7dBm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'IP3'!$U$5:$U$104</c:f>
              <c:numCache>
                <c:formatCode>General</c:formatCode>
                <c:ptCount val="100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  <c:extLst xmlns:c15="http://schemas.microsoft.com/office/drawing/2012/chart"/>
            </c:numRef>
          </c:xVal>
          <c:yVal>
            <c:numRef>
              <c:f>'IP3'!$W$5:$W$103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98D3-46DB-8728-589B19E1958A}"/>
            </c:ext>
          </c:extLst>
        </c:ser>
        <c:ser>
          <c:idx val="5"/>
          <c:order val="5"/>
          <c:tx>
            <c:strRef>
              <c:f>'IP3'!$Y$2</c:f>
              <c:strCache>
                <c:ptCount val="1"/>
                <c:pt idx="0">
                  <c:v>+5dBm</c:v>
                </c:pt>
              </c:strCache>
            </c:strRef>
          </c:tx>
          <c:spPr>
            <a:ln cap="sq" cmpd="dbl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'IP3'!$X$5:$X$103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'IP3'!$Z$5:$Z$103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B-4AD2-ABA7-8C083ED02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/>
      </c:scatterChart>
      <c:valAx>
        <c:axId val="11162649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5"/>
      </c:valAx>
      <c:valAx>
        <c:axId val="111657344"/>
        <c:scaling>
          <c:orientation val="minMax"/>
          <c:max val="2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518573899175741"/>
          <c:y val="0.50105752405949255"/>
          <c:w val="0.19632951264612125"/>
          <c:h val="0.302898804316127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41459703935735731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11.304052</c:v>
                </c:pt>
                <c:pt idx="1">
                  <c:v>10.755725</c:v>
                </c:pt>
                <c:pt idx="2">
                  <c:v>10.54853</c:v>
                </c:pt>
                <c:pt idx="3">
                  <c:v>9.4132041999999991</c:v>
                </c:pt>
                <c:pt idx="4">
                  <c:v>9.0211801999999999</c:v>
                </c:pt>
                <c:pt idx="5">
                  <c:v>8.5973120000000005</c:v>
                </c:pt>
                <c:pt idx="6">
                  <c:v>9.0745201000000009</c:v>
                </c:pt>
                <c:pt idx="7">
                  <c:v>10.281883000000001</c:v>
                </c:pt>
                <c:pt idx="8">
                  <c:v>11.551579</c:v>
                </c:pt>
                <c:pt idx="9">
                  <c:v>13.175703</c:v>
                </c:pt>
                <c:pt idx="10">
                  <c:v>13.650983999999999</c:v>
                </c:pt>
                <c:pt idx="11">
                  <c:v>14.118503</c:v>
                </c:pt>
                <c:pt idx="12">
                  <c:v>14.878928999999999</c:v>
                </c:pt>
                <c:pt idx="13">
                  <c:v>16.347860000000001</c:v>
                </c:pt>
                <c:pt idx="14">
                  <c:v>17.035008999999999</c:v>
                </c:pt>
                <c:pt idx="15">
                  <c:v>17.011762999999998</c:v>
                </c:pt>
                <c:pt idx="16">
                  <c:v>16.031445000000001</c:v>
                </c:pt>
                <c:pt idx="17">
                  <c:v>16.415548000000001</c:v>
                </c:pt>
                <c:pt idx="18">
                  <c:v>16.921999</c:v>
                </c:pt>
                <c:pt idx="19">
                  <c:v>18.247816</c:v>
                </c:pt>
                <c:pt idx="20">
                  <c:v>18.677996</c:v>
                </c:pt>
                <c:pt idx="21">
                  <c:v>19.654978</c:v>
                </c:pt>
                <c:pt idx="22">
                  <c:v>20.279672999999999</c:v>
                </c:pt>
                <c:pt idx="23">
                  <c:v>20.087085999999999</c:v>
                </c:pt>
                <c:pt idx="24">
                  <c:v>19.253841000000001</c:v>
                </c:pt>
                <c:pt idx="25">
                  <c:v>18.005682</c:v>
                </c:pt>
                <c:pt idx="26">
                  <c:v>18.018864000000001</c:v>
                </c:pt>
                <c:pt idx="27">
                  <c:v>18.146560999999998</c:v>
                </c:pt>
                <c:pt idx="28">
                  <c:v>20.852319999999999</c:v>
                </c:pt>
                <c:pt idx="29">
                  <c:v>23.794001000000002</c:v>
                </c:pt>
                <c:pt idx="30">
                  <c:v>25.334827000000001</c:v>
                </c:pt>
                <c:pt idx="31">
                  <c:v>25.143101000000001</c:v>
                </c:pt>
                <c:pt idx="32">
                  <c:v>23.811578999999998</c:v>
                </c:pt>
                <c:pt idx="33">
                  <c:v>24.308309999999999</c:v>
                </c:pt>
                <c:pt idx="34">
                  <c:v>23.463476</c:v>
                </c:pt>
                <c:pt idx="35">
                  <c:v>23.175716000000001</c:v>
                </c:pt>
                <c:pt idx="36">
                  <c:v>23.845998999999999</c:v>
                </c:pt>
                <c:pt idx="37">
                  <c:v>26.013663999999999</c:v>
                </c:pt>
                <c:pt idx="38">
                  <c:v>27.832632</c:v>
                </c:pt>
                <c:pt idx="39">
                  <c:v>28.412766000000001</c:v>
                </c:pt>
                <c:pt idx="40">
                  <c:v>28.915254999999998</c:v>
                </c:pt>
                <c:pt idx="41">
                  <c:v>28.931248</c:v>
                </c:pt>
                <c:pt idx="42">
                  <c:v>28.523378000000001</c:v>
                </c:pt>
                <c:pt idx="43">
                  <c:v>28.049543</c:v>
                </c:pt>
                <c:pt idx="44">
                  <c:v>28.036819000000001</c:v>
                </c:pt>
                <c:pt idx="45">
                  <c:v>28.367971000000001</c:v>
                </c:pt>
                <c:pt idx="46">
                  <c:v>27.039721</c:v>
                </c:pt>
                <c:pt idx="47">
                  <c:v>25.361719000000001</c:v>
                </c:pt>
                <c:pt idx="48">
                  <c:v>23.541302000000002</c:v>
                </c:pt>
                <c:pt idx="49">
                  <c:v>22.810682</c:v>
                </c:pt>
                <c:pt idx="50">
                  <c:v>23.366121</c:v>
                </c:pt>
                <c:pt idx="51">
                  <c:v>22.562832</c:v>
                </c:pt>
                <c:pt idx="52">
                  <c:v>24.020643</c:v>
                </c:pt>
                <c:pt idx="53">
                  <c:v>22.840751999999998</c:v>
                </c:pt>
                <c:pt idx="54">
                  <c:v>25.241966000000001</c:v>
                </c:pt>
                <c:pt idx="55">
                  <c:v>23.751963</c:v>
                </c:pt>
                <c:pt idx="56">
                  <c:v>25.088711</c:v>
                </c:pt>
                <c:pt idx="57">
                  <c:v>23.745861000000001</c:v>
                </c:pt>
                <c:pt idx="58">
                  <c:v>24.477820999999999</c:v>
                </c:pt>
                <c:pt idx="59">
                  <c:v>23.924896</c:v>
                </c:pt>
                <c:pt idx="60">
                  <c:v>23.755337000000001</c:v>
                </c:pt>
                <c:pt idx="61">
                  <c:v>23.718063000000001</c:v>
                </c:pt>
                <c:pt idx="62">
                  <c:v>23.497353</c:v>
                </c:pt>
                <c:pt idx="63">
                  <c:v>23.782948000000001</c:v>
                </c:pt>
                <c:pt idx="64">
                  <c:v>24.049220999999999</c:v>
                </c:pt>
                <c:pt idx="65">
                  <c:v>25.049219000000001</c:v>
                </c:pt>
                <c:pt idx="66">
                  <c:v>25.757648</c:v>
                </c:pt>
                <c:pt idx="67">
                  <c:v>25.461872</c:v>
                </c:pt>
                <c:pt idx="68">
                  <c:v>25.837263</c:v>
                </c:pt>
                <c:pt idx="69">
                  <c:v>26.240777999999999</c:v>
                </c:pt>
                <c:pt idx="70">
                  <c:v>27.609757999999999</c:v>
                </c:pt>
                <c:pt idx="71">
                  <c:v>27.930820000000001</c:v>
                </c:pt>
                <c:pt idx="72">
                  <c:v>27.400841</c:v>
                </c:pt>
                <c:pt idx="73">
                  <c:v>26.390029999999999</c:v>
                </c:pt>
                <c:pt idx="74">
                  <c:v>27.217179999999999</c:v>
                </c:pt>
                <c:pt idx="75">
                  <c:v>28.404245</c:v>
                </c:pt>
                <c:pt idx="76">
                  <c:v>28.468388000000001</c:v>
                </c:pt>
                <c:pt idx="77">
                  <c:v>27.993523</c:v>
                </c:pt>
                <c:pt idx="78">
                  <c:v>26.996970999999998</c:v>
                </c:pt>
                <c:pt idx="79">
                  <c:v>25.829319000000002</c:v>
                </c:pt>
                <c:pt idx="80">
                  <c:v>23.476416</c:v>
                </c:pt>
                <c:pt idx="81">
                  <c:v>22.008568</c:v>
                </c:pt>
                <c:pt idx="82">
                  <c:v>21.734898000000001</c:v>
                </c:pt>
                <c:pt idx="83">
                  <c:v>23.119049</c:v>
                </c:pt>
                <c:pt idx="84">
                  <c:v>22.393343000000002</c:v>
                </c:pt>
                <c:pt idx="85">
                  <c:v>21.781755</c:v>
                </c:pt>
                <c:pt idx="86">
                  <c:v>20.243597000000001</c:v>
                </c:pt>
                <c:pt idx="87">
                  <c:v>20.377935000000001</c:v>
                </c:pt>
                <c:pt idx="88">
                  <c:v>20.490849000000001</c:v>
                </c:pt>
                <c:pt idx="89">
                  <c:v>19.515003</c:v>
                </c:pt>
                <c:pt idx="90">
                  <c:v>18.780550000000002</c:v>
                </c:pt>
                <c:pt idx="91">
                  <c:v>18.583580000000001</c:v>
                </c:pt>
                <c:pt idx="92">
                  <c:v>19.093337999999999</c:v>
                </c:pt>
                <c:pt idx="93">
                  <c:v>19.164299</c:v>
                </c:pt>
                <c:pt idx="94">
                  <c:v>19.247613999999999</c:v>
                </c:pt>
                <c:pt idx="95">
                  <c:v>19.043951</c:v>
                </c:pt>
                <c:pt idx="96">
                  <c:v>19.151672000000001</c:v>
                </c:pt>
                <c:pt idx="97">
                  <c:v>18.708431000000001</c:v>
                </c:pt>
                <c:pt idx="98">
                  <c:v>18.318489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3-4A95-BD2A-148DDE6E0B6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'IP3'!$AJ$5:$AJ$103</c:f>
              <c:numCache>
                <c:formatCode>General</c:formatCode>
                <c:ptCount val="99"/>
                <c:pt idx="0">
                  <c:v>24.440172</c:v>
                </c:pt>
                <c:pt idx="1">
                  <c:v>27.652573</c:v>
                </c:pt>
                <c:pt idx="2">
                  <c:v>32.454006</c:v>
                </c:pt>
                <c:pt idx="3">
                  <c:v>32.353813000000002</c:v>
                </c:pt>
                <c:pt idx="4">
                  <c:v>34.139606000000001</c:v>
                </c:pt>
                <c:pt idx="5">
                  <c:v>34.303314</c:v>
                </c:pt>
                <c:pt idx="6">
                  <c:v>34.579231</c:v>
                </c:pt>
                <c:pt idx="7">
                  <c:v>30.641455000000001</c:v>
                </c:pt>
                <c:pt idx="8">
                  <c:v>26.675972000000002</c:v>
                </c:pt>
                <c:pt idx="9">
                  <c:v>23.889582000000001</c:v>
                </c:pt>
                <c:pt idx="10">
                  <c:v>22.891370999999999</c:v>
                </c:pt>
                <c:pt idx="11">
                  <c:v>22.108340999999999</c:v>
                </c:pt>
                <c:pt idx="12">
                  <c:v>20.788959999999999</c:v>
                </c:pt>
                <c:pt idx="13">
                  <c:v>20.188586999999998</c:v>
                </c:pt>
                <c:pt idx="14">
                  <c:v>19.156914</c:v>
                </c:pt>
                <c:pt idx="15">
                  <c:v>18.705041999999999</c:v>
                </c:pt>
                <c:pt idx="16">
                  <c:v>18.424721000000002</c:v>
                </c:pt>
                <c:pt idx="17">
                  <c:v>18.265664999999998</c:v>
                </c:pt>
                <c:pt idx="18">
                  <c:v>18.549078000000002</c:v>
                </c:pt>
                <c:pt idx="19">
                  <c:v>18.693026</c:v>
                </c:pt>
                <c:pt idx="20">
                  <c:v>18.811475999999999</c:v>
                </c:pt>
                <c:pt idx="21">
                  <c:v>20.062168</c:v>
                </c:pt>
                <c:pt idx="22">
                  <c:v>21.870058</c:v>
                </c:pt>
                <c:pt idx="23">
                  <c:v>25.134475999999999</c:v>
                </c:pt>
                <c:pt idx="24">
                  <c:v>28.111754999999999</c:v>
                </c:pt>
                <c:pt idx="25">
                  <c:v>30.027989999999999</c:v>
                </c:pt>
                <c:pt idx="26">
                  <c:v>29.017242</c:v>
                </c:pt>
                <c:pt idx="27">
                  <c:v>27.993668</c:v>
                </c:pt>
                <c:pt idx="28">
                  <c:v>27.593720999999999</c:v>
                </c:pt>
                <c:pt idx="29">
                  <c:v>28.749237000000001</c:v>
                </c:pt>
                <c:pt idx="30">
                  <c:v>27.957370999999998</c:v>
                </c:pt>
                <c:pt idx="31">
                  <c:v>26.277453999999999</c:v>
                </c:pt>
                <c:pt idx="32">
                  <c:v>25.660263</c:v>
                </c:pt>
                <c:pt idx="33">
                  <c:v>25.151257999999999</c:v>
                </c:pt>
                <c:pt idx="34">
                  <c:v>24.542631</c:v>
                </c:pt>
                <c:pt idx="35">
                  <c:v>22.369012999999999</c:v>
                </c:pt>
                <c:pt idx="36">
                  <c:v>20.538523000000001</c:v>
                </c:pt>
                <c:pt idx="37">
                  <c:v>20.828762000000001</c:v>
                </c:pt>
                <c:pt idx="38">
                  <c:v>21.441445999999999</c:v>
                </c:pt>
                <c:pt idx="39">
                  <c:v>23.388514000000001</c:v>
                </c:pt>
                <c:pt idx="40">
                  <c:v>23.894741</c:v>
                </c:pt>
                <c:pt idx="41">
                  <c:v>24.781282000000001</c:v>
                </c:pt>
                <c:pt idx="42">
                  <c:v>24.490217000000001</c:v>
                </c:pt>
                <c:pt idx="43">
                  <c:v>23.386247999999998</c:v>
                </c:pt>
                <c:pt idx="44">
                  <c:v>22.426929000000001</c:v>
                </c:pt>
                <c:pt idx="45">
                  <c:v>21.806263000000001</c:v>
                </c:pt>
                <c:pt idx="46">
                  <c:v>21.520523000000001</c:v>
                </c:pt>
                <c:pt idx="47">
                  <c:v>20.879490000000001</c:v>
                </c:pt>
                <c:pt idx="48">
                  <c:v>21.23667</c:v>
                </c:pt>
                <c:pt idx="49">
                  <c:v>22.464521000000001</c:v>
                </c:pt>
                <c:pt idx="50">
                  <c:v>25.300813999999999</c:v>
                </c:pt>
                <c:pt idx="51">
                  <c:v>25.022801999999999</c:v>
                </c:pt>
                <c:pt idx="52">
                  <c:v>25.839119</c:v>
                </c:pt>
                <c:pt idx="53">
                  <c:v>23.340107</c:v>
                </c:pt>
                <c:pt idx="54">
                  <c:v>24.333898999999999</c:v>
                </c:pt>
                <c:pt idx="55">
                  <c:v>22.835165</c:v>
                </c:pt>
                <c:pt idx="56">
                  <c:v>24.253371999999999</c:v>
                </c:pt>
                <c:pt idx="57">
                  <c:v>23.869083</c:v>
                </c:pt>
                <c:pt idx="58">
                  <c:v>25.611031000000001</c:v>
                </c:pt>
                <c:pt idx="59">
                  <c:v>25.129995000000001</c:v>
                </c:pt>
                <c:pt idx="60">
                  <c:v>25.144639999999999</c:v>
                </c:pt>
                <c:pt idx="61">
                  <c:v>24.541644999999999</c:v>
                </c:pt>
                <c:pt idx="62">
                  <c:v>25.047059999999998</c:v>
                </c:pt>
                <c:pt idx="63">
                  <c:v>26.409096000000002</c:v>
                </c:pt>
                <c:pt idx="64">
                  <c:v>27.229734000000001</c:v>
                </c:pt>
                <c:pt idx="65">
                  <c:v>27.784842999999999</c:v>
                </c:pt>
                <c:pt idx="66">
                  <c:v>26.950839999999999</c:v>
                </c:pt>
                <c:pt idx="67">
                  <c:v>26.585421</c:v>
                </c:pt>
                <c:pt idx="68">
                  <c:v>26.425263999999999</c:v>
                </c:pt>
                <c:pt idx="69">
                  <c:v>26.401392000000001</c:v>
                </c:pt>
                <c:pt idx="70">
                  <c:v>26.175602000000001</c:v>
                </c:pt>
                <c:pt idx="71">
                  <c:v>26.245892999999999</c:v>
                </c:pt>
                <c:pt idx="72">
                  <c:v>25.652367000000002</c:v>
                </c:pt>
                <c:pt idx="73">
                  <c:v>25.316718999999999</c:v>
                </c:pt>
                <c:pt idx="74">
                  <c:v>27.621887000000001</c:v>
                </c:pt>
                <c:pt idx="75">
                  <c:v>28.431170000000002</c:v>
                </c:pt>
                <c:pt idx="76">
                  <c:v>28.638857000000002</c:v>
                </c:pt>
                <c:pt idx="77">
                  <c:v>26.443664999999999</c:v>
                </c:pt>
                <c:pt idx="78">
                  <c:v>26.306827999999999</c:v>
                </c:pt>
                <c:pt idx="79">
                  <c:v>28.078724000000001</c:v>
                </c:pt>
                <c:pt idx="80">
                  <c:v>28.894698999999999</c:v>
                </c:pt>
                <c:pt idx="81">
                  <c:v>28.648306000000002</c:v>
                </c:pt>
                <c:pt idx="82">
                  <c:v>26.928439999999998</c:v>
                </c:pt>
                <c:pt idx="83">
                  <c:v>25.936419000000001</c:v>
                </c:pt>
                <c:pt idx="84">
                  <c:v>24.126723999999999</c:v>
                </c:pt>
                <c:pt idx="85">
                  <c:v>22.097384999999999</c:v>
                </c:pt>
                <c:pt idx="86">
                  <c:v>20.547056000000001</c:v>
                </c:pt>
                <c:pt idx="87">
                  <c:v>20.709969000000001</c:v>
                </c:pt>
                <c:pt idx="88">
                  <c:v>20.731100000000001</c:v>
                </c:pt>
                <c:pt idx="89">
                  <c:v>19.844814</c:v>
                </c:pt>
                <c:pt idx="90">
                  <c:v>19.634882000000001</c:v>
                </c:pt>
                <c:pt idx="91">
                  <c:v>18.850259999999999</c:v>
                </c:pt>
                <c:pt idx="92">
                  <c:v>18.831907000000001</c:v>
                </c:pt>
                <c:pt idx="93">
                  <c:v>18.567807999999999</c:v>
                </c:pt>
                <c:pt idx="94">
                  <c:v>19.077074</c:v>
                </c:pt>
                <c:pt idx="95">
                  <c:v>19.187248</c:v>
                </c:pt>
                <c:pt idx="96">
                  <c:v>19.129217000000001</c:v>
                </c:pt>
                <c:pt idx="97">
                  <c:v>18.891338000000001</c:v>
                </c:pt>
                <c:pt idx="98">
                  <c:v>18.546503000000001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D3-4A95-BD2A-148DDE6E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44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3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Output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2206873159926471"/>
          <c:y val="9.54602896860114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1277340332458434E-2"/>
          <c:w val="0.76542713682528862"/>
          <c:h val="0.717969889180519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'IP3'!$AJ$2</c:f>
              <c:strCache>
                <c:ptCount val="1"/>
                <c:pt idx="0">
                  <c:v>+15dBm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'IP3'!$AK$5:$AK$103</c:f>
              <c:numCache>
                <c:formatCode>General</c:formatCode>
                <c:ptCount val="99"/>
                <c:pt idx="0">
                  <c:v>3.8242248999999999</c:v>
                </c:pt>
                <c:pt idx="1">
                  <c:v>8.0086937000000002</c:v>
                </c:pt>
                <c:pt idx="2">
                  <c:v>14.359349</c:v>
                </c:pt>
                <c:pt idx="3">
                  <c:v>15.130948</c:v>
                </c:pt>
                <c:pt idx="4">
                  <c:v>17.924475000000001</c:v>
                </c:pt>
                <c:pt idx="5">
                  <c:v>18.869875</c:v>
                </c:pt>
                <c:pt idx="6">
                  <c:v>19.653669000000001</c:v>
                </c:pt>
                <c:pt idx="7">
                  <c:v>16.163599000000001</c:v>
                </c:pt>
                <c:pt idx="8">
                  <c:v>12.624406</c:v>
                </c:pt>
                <c:pt idx="9">
                  <c:v>10.917984000000001</c:v>
                </c:pt>
                <c:pt idx="10">
                  <c:v>11.060783000000001</c:v>
                </c:pt>
                <c:pt idx="11">
                  <c:v>11.110085</c:v>
                </c:pt>
                <c:pt idx="12">
                  <c:v>10.760502000000001</c:v>
                </c:pt>
                <c:pt idx="13">
                  <c:v>10.790744999999999</c:v>
                </c:pt>
                <c:pt idx="14">
                  <c:v>10.505651</c:v>
                </c:pt>
                <c:pt idx="15">
                  <c:v>10.410515999999999</c:v>
                </c:pt>
                <c:pt idx="16">
                  <c:v>10.492131000000001</c:v>
                </c:pt>
                <c:pt idx="17">
                  <c:v>10.654076</c:v>
                </c:pt>
                <c:pt idx="18">
                  <c:v>11.115534999999999</c:v>
                </c:pt>
                <c:pt idx="19">
                  <c:v>11.39162</c:v>
                </c:pt>
                <c:pt idx="20">
                  <c:v>11.548368</c:v>
                </c:pt>
                <c:pt idx="21">
                  <c:v>12.878905</c:v>
                </c:pt>
                <c:pt idx="22">
                  <c:v>14.697058</c:v>
                </c:pt>
                <c:pt idx="23">
                  <c:v>17.912533</c:v>
                </c:pt>
                <c:pt idx="24">
                  <c:v>20.855459</c:v>
                </c:pt>
                <c:pt idx="25">
                  <c:v>22.698917000000002</c:v>
                </c:pt>
                <c:pt idx="26">
                  <c:v>21.692710999999999</c:v>
                </c:pt>
                <c:pt idx="27">
                  <c:v>20.539187999999999</c:v>
                </c:pt>
                <c:pt idx="28">
                  <c:v>20.11392</c:v>
                </c:pt>
                <c:pt idx="29">
                  <c:v>21.103549999999998</c:v>
                </c:pt>
                <c:pt idx="30">
                  <c:v>20.206112000000001</c:v>
                </c:pt>
                <c:pt idx="31">
                  <c:v>18.486609000000001</c:v>
                </c:pt>
                <c:pt idx="32">
                  <c:v>17.837240000000001</c:v>
                </c:pt>
                <c:pt idx="33">
                  <c:v>17.368521000000001</c:v>
                </c:pt>
                <c:pt idx="34">
                  <c:v>16.345859999999998</c:v>
                </c:pt>
                <c:pt idx="35">
                  <c:v>13.828113999999999</c:v>
                </c:pt>
                <c:pt idx="36">
                  <c:v>11.618353000000001</c:v>
                </c:pt>
                <c:pt idx="37">
                  <c:v>11.59853</c:v>
                </c:pt>
                <c:pt idx="38">
                  <c:v>11.944405</c:v>
                </c:pt>
                <c:pt idx="39">
                  <c:v>13.405151</c:v>
                </c:pt>
                <c:pt idx="40">
                  <c:v>13.635691</c:v>
                </c:pt>
                <c:pt idx="41">
                  <c:v>14.254235</c:v>
                </c:pt>
                <c:pt idx="42">
                  <c:v>13.802642000000001</c:v>
                </c:pt>
                <c:pt idx="43">
                  <c:v>12.589475999999999</c:v>
                </c:pt>
                <c:pt idx="44">
                  <c:v>11.622717</c:v>
                </c:pt>
                <c:pt idx="45">
                  <c:v>11.128786</c:v>
                </c:pt>
                <c:pt idx="46">
                  <c:v>11.13449</c:v>
                </c:pt>
                <c:pt idx="47">
                  <c:v>10.737439</c:v>
                </c:pt>
                <c:pt idx="48">
                  <c:v>11.557558999999999</c:v>
                </c:pt>
                <c:pt idx="49">
                  <c:v>13.098978000000001</c:v>
                </c:pt>
                <c:pt idx="50">
                  <c:v>15.942244000000001</c:v>
                </c:pt>
                <c:pt idx="51">
                  <c:v>15.526016</c:v>
                </c:pt>
                <c:pt idx="52">
                  <c:v>16.066514999999999</c:v>
                </c:pt>
                <c:pt idx="53">
                  <c:v>13.508115999999999</c:v>
                </c:pt>
                <c:pt idx="54">
                  <c:v>14.495761</c:v>
                </c:pt>
                <c:pt idx="55">
                  <c:v>13.021143</c:v>
                </c:pt>
                <c:pt idx="56">
                  <c:v>14.426634999999999</c:v>
                </c:pt>
                <c:pt idx="57">
                  <c:v>13.889004999999999</c:v>
                </c:pt>
                <c:pt idx="58">
                  <c:v>15.529088</c:v>
                </c:pt>
                <c:pt idx="59">
                  <c:v>15.094312</c:v>
                </c:pt>
                <c:pt idx="60">
                  <c:v>15.096073000000001</c:v>
                </c:pt>
                <c:pt idx="61">
                  <c:v>14.538643</c:v>
                </c:pt>
                <c:pt idx="62">
                  <c:v>15.025867</c:v>
                </c:pt>
                <c:pt idx="63">
                  <c:v>16.449207000000001</c:v>
                </c:pt>
                <c:pt idx="64">
                  <c:v>17.331478000000001</c:v>
                </c:pt>
                <c:pt idx="65">
                  <c:v>18.066298</c:v>
                </c:pt>
                <c:pt idx="66">
                  <c:v>17.356615000000001</c:v>
                </c:pt>
                <c:pt idx="67">
                  <c:v>17.118096999999999</c:v>
                </c:pt>
                <c:pt idx="68">
                  <c:v>16.952255000000001</c:v>
                </c:pt>
                <c:pt idx="69">
                  <c:v>16.901564</c:v>
                </c:pt>
                <c:pt idx="70">
                  <c:v>16.716763</c:v>
                </c:pt>
                <c:pt idx="71">
                  <c:v>16.819118</c:v>
                </c:pt>
                <c:pt idx="72">
                  <c:v>16.216211000000001</c:v>
                </c:pt>
                <c:pt idx="73">
                  <c:v>15.845399</c:v>
                </c:pt>
                <c:pt idx="74">
                  <c:v>17.958220000000001</c:v>
                </c:pt>
                <c:pt idx="75">
                  <c:v>18.72653</c:v>
                </c:pt>
                <c:pt idx="76">
                  <c:v>18.797969999999999</c:v>
                </c:pt>
                <c:pt idx="77">
                  <c:v>16.556329999999999</c:v>
                </c:pt>
                <c:pt idx="78">
                  <c:v>16.347967000000001</c:v>
                </c:pt>
                <c:pt idx="79">
                  <c:v>17.837050999999999</c:v>
                </c:pt>
                <c:pt idx="80">
                  <c:v>18.461953999999999</c:v>
                </c:pt>
                <c:pt idx="81">
                  <c:v>18.064229999999998</c:v>
                </c:pt>
                <c:pt idx="82">
                  <c:v>16.504470999999999</c:v>
                </c:pt>
                <c:pt idx="83">
                  <c:v>15.717263000000001</c:v>
                </c:pt>
                <c:pt idx="84">
                  <c:v>13.884043999999999</c:v>
                </c:pt>
                <c:pt idx="85">
                  <c:v>11.692475999999999</c:v>
                </c:pt>
                <c:pt idx="86">
                  <c:v>9.8229121999999993</c:v>
                </c:pt>
                <c:pt idx="87">
                  <c:v>9.6692944000000001</c:v>
                </c:pt>
                <c:pt idx="88">
                  <c:v>9.3631934999999995</c:v>
                </c:pt>
                <c:pt idx="89">
                  <c:v>8.2806683000000003</c:v>
                </c:pt>
                <c:pt idx="90">
                  <c:v>7.7950869000000003</c:v>
                </c:pt>
                <c:pt idx="91">
                  <c:v>6.7464304000000004</c:v>
                </c:pt>
                <c:pt idx="92">
                  <c:v>6.4998646000000004</c:v>
                </c:pt>
                <c:pt idx="93">
                  <c:v>6.1029086000000001</c:v>
                </c:pt>
                <c:pt idx="94">
                  <c:v>6.5785260000000001</c:v>
                </c:pt>
                <c:pt idx="95">
                  <c:v>6.4582872</c:v>
                </c:pt>
                <c:pt idx="96">
                  <c:v>6.3945335999999999</c:v>
                </c:pt>
                <c:pt idx="97">
                  <c:v>6.0086798999999997</c:v>
                </c:pt>
                <c:pt idx="98">
                  <c:v>5.6371798999999996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6-4067-8F4A-57082C0A6423}"/>
            </c:ext>
          </c:extLst>
        </c:ser>
        <c:ser>
          <c:idx val="1"/>
          <c:order val="1"/>
          <c:tx>
            <c:strRef>
              <c:f>'IP3'!$AM$2</c:f>
              <c:strCache>
                <c:ptCount val="1"/>
                <c:pt idx="0">
                  <c:v>+13dBm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'IP3'!$AN$5:$AN$103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6-4067-8F4A-57082C0A6423}"/>
            </c:ext>
          </c:extLst>
        </c:ser>
        <c:ser>
          <c:idx val="2"/>
          <c:order val="2"/>
          <c:tx>
            <c:strRef>
              <c:f>'IP3'!$AP$2</c:f>
              <c:strCache>
                <c:ptCount val="1"/>
                <c:pt idx="0">
                  <c:v>+11dBm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'IP3'!$AQ$5:$AQ$103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86-4067-8F4A-57082C0A6423}"/>
            </c:ext>
          </c:extLst>
        </c:ser>
        <c:ser>
          <c:idx val="3"/>
          <c:order val="3"/>
          <c:tx>
            <c:strRef>
              <c:f>'IP3'!$AS$2</c:f>
              <c:strCache>
                <c:ptCount val="1"/>
                <c:pt idx="0">
                  <c:v>+9dBm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'IP3'!$AR$5:$AR$103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</c:numRef>
          </c:xVal>
          <c:yVal>
            <c:numRef>
              <c:f>'IP3'!$AT$5:$AT$103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86-4067-8F4A-57082C0A6423}"/>
            </c:ext>
          </c:extLst>
        </c:ser>
        <c:ser>
          <c:idx val="4"/>
          <c:order val="4"/>
          <c:tx>
            <c:strRef>
              <c:f>'IP3'!$AV$2</c:f>
              <c:strCache>
                <c:ptCount val="1"/>
                <c:pt idx="0">
                  <c:v>+7dBm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'IP3'!$AU$5:$AU$103</c:f>
              <c:numCache>
                <c:formatCode>General</c:formatCode>
                <c:ptCount val="99"/>
                <c:pt idx="0">
                  <c:v>8</c:v>
                </c:pt>
                <c:pt idx="1">
                  <c:v>8.3775510204082</c:v>
                </c:pt>
                <c:pt idx="2">
                  <c:v>8.7551020408162987</c:v>
                </c:pt>
                <c:pt idx="3">
                  <c:v>9.1326530612245005</c:v>
                </c:pt>
                <c:pt idx="4">
                  <c:v>9.5102040816327005</c:v>
                </c:pt>
                <c:pt idx="5">
                  <c:v>9.8877551020407992</c:v>
                </c:pt>
                <c:pt idx="6">
                  <c:v>10.265306122448999</c:v>
                </c:pt>
                <c:pt idx="7">
                  <c:v>10.642857142857</c:v>
                </c:pt>
                <c:pt idx="8">
                  <c:v>11.020408163265</c:v>
                </c:pt>
                <c:pt idx="9">
                  <c:v>11.397959183673001</c:v>
                </c:pt>
                <c:pt idx="10">
                  <c:v>11.775510204082</c:v>
                </c:pt>
                <c:pt idx="11">
                  <c:v>12.153061224489999</c:v>
                </c:pt>
                <c:pt idx="12">
                  <c:v>12.530612244898</c:v>
                </c:pt>
                <c:pt idx="13">
                  <c:v>12.908163265305999</c:v>
                </c:pt>
                <c:pt idx="14">
                  <c:v>13.285714285714</c:v>
                </c:pt>
                <c:pt idx="15">
                  <c:v>13.663265306122</c:v>
                </c:pt>
                <c:pt idx="16">
                  <c:v>14.040816326531001</c:v>
                </c:pt>
                <c:pt idx="17">
                  <c:v>14.418367346938998</c:v>
                </c:pt>
                <c:pt idx="18">
                  <c:v>14.795918367346999</c:v>
                </c:pt>
                <c:pt idx="19">
                  <c:v>15.173469387754999</c:v>
                </c:pt>
                <c:pt idx="20">
                  <c:v>15.551020408163</c:v>
                </c:pt>
                <c:pt idx="21">
                  <c:v>15.928571428570999</c:v>
                </c:pt>
                <c:pt idx="22">
                  <c:v>16.306122448979998</c:v>
                </c:pt>
                <c:pt idx="23">
                  <c:v>16.683673469388001</c:v>
                </c:pt>
                <c:pt idx="24">
                  <c:v>17.061224489796</c:v>
                </c:pt>
                <c:pt idx="25">
                  <c:v>17.438775510204</c:v>
                </c:pt>
                <c:pt idx="26">
                  <c:v>17.816326530611999</c:v>
                </c:pt>
                <c:pt idx="27">
                  <c:v>18.193877551020002</c:v>
                </c:pt>
                <c:pt idx="28">
                  <c:v>18.571428571428999</c:v>
                </c:pt>
                <c:pt idx="29">
                  <c:v>18.948979591837002</c:v>
                </c:pt>
                <c:pt idx="30">
                  <c:v>19.326530612244998</c:v>
                </c:pt>
                <c:pt idx="31">
                  <c:v>19.704081632653001</c:v>
                </c:pt>
                <c:pt idx="32">
                  <c:v>20.081632653061</c:v>
                </c:pt>
                <c:pt idx="33">
                  <c:v>20.459183673469003</c:v>
                </c:pt>
                <c:pt idx="34">
                  <c:v>20.836734693877997</c:v>
                </c:pt>
                <c:pt idx="35">
                  <c:v>21.214285714286</c:v>
                </c:pt>
                <c:pt idx="36">
                  <c:v>21.591836734693999</c:v>
                </c:pt>
                <c:pt idx="37">
                  <c:v>21.969387755102002</c:v>
                </c:pt>
                <c:pt idx="38">
                  <c:v>22.346938775509997</c:v>
                </c:pt>
                <c:pt idx="39">
                  <c:v>22.724489795918</c:v>
                </c:pt>
                <c:pt idx="40">
                  <c:v>23.102040816327001</c:v>
                </c:pt>
                <c:pt idx="41">
                  <c:v>23.479591836735</c:v>
                </c:pt>
                <c:pt idx="42">
                  <c:v>23.857142857143003</c:v>
                </c:pt>
                <c:pt idx="43">
                  <c:v>24.234693877550999</c:v>
                </c:pt>
                <c:pt idx="44">
                  <c:v>24.612244897958998</c:v>
                </c:pt>
                <c:pt idx="45">
                  <c:v>24.989795918367001</c:v>
                </c:pt>
                <c:pt idx="46">
                  <c:v>25.367346938776002</c:v>
                </c:pt>
                <c:pt idx="47">
                  <c:v>25.744897959183998</c:v>
                </c:pt>
                <c:pt idx="48">
                  <c:v>26.122448979592001</c:v>
                </c:pt>
                <c:pt idx="49">
                  <c:v>26.5</c:v>
                </c:pt>
                <c:pt idx="50">
                  <c:v>26.877551020407999</c:v>
                </c:pt>
                <c:pt idx="51">
                  <c:v>27.255102040816002</c:v>
                </c:pt>
                <c:pt idx="52">
                  <c:v>27.632653061223998</c:v>
                </c:pt>
                <c:pt idx="53">
                  <c:v>28.010204081632999</c:v>
                </c:pt>
                <c:pt idx="54">
                  <c:v>28.387755102041002</c:v>
                </c:pt>
                <c:pt idx="55">
                  <c:v>28.765306122449001</c:v>
                </c:pt>
                <c:pt idx="56">
                  <c:v>29.142857142856997</c:v>
                </c:pt>
                <c:pt idx="57">
                  <c:v>29.520408163265</c:v>
                </c:pt>
                <c:pt idx="58">
                  <c:v>29.897959183672999</c:v>
                </c:pt>
                <c:pt idx="59">
                  <c:v>30.275510204082</c:v>
                </c:pt>
                <c:pt idx="60">
                  <c:v>30.653061224490003</c:v>
                </c:pt>
                <c:pt idx="61">
                  <c:v>31.030612244897998</c:v>
                </c:pt>
                <c:pt idx="62">
                  <c:v>31.408163265306001</c:v>
                </c:pt>
                <c:pt idx="63">
                  <c:v>31.785714285714</c:v>
                </c:pt>
                <c:pt idx="64">
                  <c:v>32.163265306122</c:v>
                </c:pt>
                <c:pt idx="65">
                  <c:v>32.540816326531001</c:v>
                </c:pt>
                <c:pt idx="66">
                  <c:v>32.918367346939</c:v>
                </c:pt>
                <c:pt idx="67">
                  <c:v>33.295918367346999</c:v>
                </c:pt>
                <c:pt idx="68">
                  <c:v>33.673469387754999</c:v>
                </c:pt>
                <c:pt idx="69">
                  <c:v>34.051020408162998</c:v>
                </c:pt>
                <c:pt idx="70">
                  <c:v>34.428571428570997</c:v>
                </c:pt>
                <c:pt idx="71">
                  <c:v>34.806122448980005</c:v>
                </c:pt>
                <c:pt idx="72">
                  <c:v>35.183673469387998</c:v>
                </c:pt>
                <c:pt idx="73">
                  <c:v>35.561224489795997</c:v>
                </c:pt>
                <c:pt idx="74">
                  <c:v>35.938775510204003</c:v>
                </c:pt>
                <c:pt idx="75">
                  <c:v>36.316326530612002</c:v>
                </c:pt>
                <c:pt idx="76">
                  <c:v>36.693877551019995</c:v>
                </c:pt>
                <c:pt idx="77">
                  <c:v>37.071428571429003</c:v>
                </c:pt>
                <c:pt idx="78">
                  <c:v>37.448979591836995</c:v>
                </c:pt>
                <c:pt idx="79">
                  <c:v>37.826530612245001</c:v>
                </c:pt>
                <c:pt idx="80">
                  <c:v>38.204081632653001</c:v>
                </c:pt>
                <c:pt idx="81">
                  <c:v>38.581632653061</c:v>
                </c:pt>
                <c:pt idx="82">
                  <c:v>38.959183673468999</c:v>
                </c:pt>
                <c:pt idx="83">
                  <c:v>39.336734693878</c:v>
                </c:pt>
                <c:pt idx="84">
                  <c:v>39.714285714286007</c:v>
                </c:pt>
                <c:pt idx="85">
                  <c:v>40.091836734693999</c:v>
                </c:pt>
                <c:pt idx="86">
                  <c:v>40.469387755101998</c:v>
                </c:pt>
                <c:pt idx="87">
                  <c:v>40.846938775510004</c:v>
                </c:pt>
                <c:pt idx="88">
                  <c:v>41.224489795917997</c:v>
                </c:pt>
                <c:pt idx="89">
                  <c:v>41.602040816327005</c:v>
                </c:pt>
                <c:pt idx="90">
                  <c:v>41.979591836735004</c:v>
                </c:pt>
                <c:pt idx="91">
                  <c:v>42.357142857142996</c:v>
                </c:pt>
                <c:pt idx="92">
                  <c:v>42.734693877551003</c:v>
                </c:pt>
                <c:pt idx="93">
                  <c:v>43.112244897959002</c:v>
                </c:pt>
                <c:pt idx="94">
                  <c:v>43.489795918366994</c:v>
                </c:pt>
                <c:pt idx="95">
                  <c:v>43.867346938776002</c:v>
                </c:pt>
                <c:pt idx="96">
                  <c:v>44.244897959184001</c:v>
                </c:pt>
                <c:pt idx="97">
                  <c:v>44.622448979592001</c:v>
                </c:pt>
                <c:pt idx="98">
                  <c:v>45</c:v>
                </c:pt>
              </c:numCache>
              <c:extLst xmlns:c15="http://schemas.microsoft.com/office/drawing/2012/chart"/>
            </c:numRef>
          </c:xVal>
          <c:yVal>
            <c:numRef>
              <c:f>'IP3'!$AW$5:$AW$103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3D86-4067-8F4A-57082C0A6423}"/>
            </c:ext>
          </c:extLst>
        </c:ser>
        <c:ser>
          <c:idx val="5"/>
          <c:order val="5"/>
          <c:tx>
            <c:strRef>
              <c:f>'IP3'!$AY$2</c:f>
              <c:strCache>
                <c:ptCount val="1"/>
                <c:pt idx="0">
                  <c:v>+5dBm</c:v>
                </c:pt>
              </c:strCache>
            </c:strRef>
          </c:tx>
          <c:spPr>
            <a:ln cap="sq" cmpd="dbl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'IP3'!$AX$5:$AX$103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'IP3'!$AZ$5:$AZ$103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F-4C26-A20E-6B2F44B5E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/>
      </c:scatterChart>
      <c:valAx>
        <c:axId val="11162649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5"/>
      </c:valAx>
      <c:valAx>
        <c:axId val="111657344"/>
        <c:scaling>
          <c:orientation val="minMax"/>
          <c:max val="20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5664492745618751"/>
          <c:y val="0.4999646398366871"/>
          <c:w val="0.19613892388633922"/>
          <c:h val="0.3020171089724895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CL vs. LO Power: 1 GHz IF, 5 GHz RF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862620057783909"/>
          <c:y val="3.10614262932482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683926209688815"/>
          <c:w val="0.76542713682528862"/>
          <c:h val="0.6724082670598625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CL'!$F$2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CL'!$F$5:$F$205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A-44BF-96F8-CFD3113CC2D7}"/>
            </c:ext>
          </c:extLst>
        </c:ser>
        <c:ser>
          <c:idx val="2"/>
          <c:order val="1"/>
          <c:tx>
            <c:strRef>
              <c:f>'P1dB CL'!$G$2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CL'!$G$5:$G$205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3A-44BF-96F8-CFD3113CC2D7}"/>
            </c:ext>
          </c:extLst>
        </c:ser>
        <c:ser>
          <c:idx val="0"/>
          <c:order val="2"/>
          <c:tx>
            <c:strRef>
              <c:f>'P1dB CL'!$H$2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CL'!$H$5:$H$205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A-44BF-96F8-CFD3113CC2D7}"/>
            </c:ext>
          </c:extLst>
        </c:ser>
        <c:ser>
          <c:idx val="3"/>
          <c:order val="3"/>
          <c:tx>
            <c:strRef>
              <c:f>'P1dB CL'!$I$2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CL'!$I$5:$I$205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A-44BF-96F8-CFD3113CC2D7}"/>
            </c:ext>
          </c:extLst>
        </c:ser>
        <c:ser>
          <c:idx val="4"/>
          <c:order val="4"/>
          <c:tx>
            <c:strRef>
              <c:f>'P1dB CL'!$J$2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CL'!$J$5:$J$205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73A-44BF-96F8-CFD3113C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'P1dB CL'!$K$2</c15:sqref>
                        </c15:formulaRef>
                      </c:ext>
                    </c:extLst>
                    <c:strCache>
                      <c:ptCount val="1"/>
                      <c:pt idx="0">
                        <c:v>+7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CL'!$E$5:$E$205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CL'!$K$5:$K$205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73A-44BF-96F8-CFD3113CC2D7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aseline="0">
                    <a:latin typeface="+mn-lt"/>
                    <a:cs typeface="Arial" pitchFamily="34" charset="0"/>
                  </a:rPr>
                  <a:t>Input Power (dBm)</a:t>
                </a:r>
                <a:endParaRPr lang="en-US" sz="1000">
                  <a:latin typeface="+mn-lt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5"/>
      </c:valAx>
      <c:valAx>
        <c:axId val="114783744"/>
        <c:scaling>
          <c:orientation val="minMax"/>
          <c:max val="-6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45067050053117552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CL vs. LO Power: 1 GHz IF, 5 GHz RF(dB)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7634716885575011"/>
          <c:y val="4.04728841621817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251356209133627"/>
          <c:w val="0.76542713682528862"/>
          <c:h val="0.6767339670654144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CL'!$Y$2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CL'!$Y$5:$Y$205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D-4AED-A01A-7163109407CF}"/>
            </c:ext>
          </c:extLst>
        </c:ser>
        <c:ser>
          <c:idx val="2"/>
          <c:order val="1"/>
          <c:tx>
            <c:strRef>
              <c:f>'P1dB CL'!$Z$2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CL'!$Z$5:$Z$205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3D-4AED-A01A-7163109407CF}"/>
            </c:ext>
          </c:extLst>
        </c:ser>
        <c:ser>
          <c:idx val="3"/>
          <c:order val="2"/>
          <c:tx>
            <c:strRef>
              <c:f>'P1dB CL'!$AA$2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CL'!$AA$5:$AA$205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3D-4AED-A01A-7163109407CF}"/>
            </c:ext>
          </c:extLst>
        </c:ser>
        <c:ser>
          <c:idx val="5"/>
          <c:order val="3"/>
          <c:tx>
            <c:strRef>
              <c:f>'P1dB CL'!$AB$2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CL'!$AB$5:$AB$205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3D-4AED-A01A-7163109407CF}"/>
            </c:ext>
          </c:extLst>
        </c:ser>
        <c:ser>
          <c:idx val="0"/>
          <c:order val="4"/>
          <c:tx>
            <c:strRef>
              <c:f>'P1dB CL'!$AC$2</c:f>
              <c:strCache>
                <c:ptCount val="1"/>
                <c:pt idx="0">
                  <c:v>+9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CL'!$AC$5:$AC$205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3D-4AED-A01A-71631094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Input Power(dBm)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5"/>
      </c:valAx>
      <c:valAx>
        <c:axId val="116071808"/>
        <c:scaling>
          <c:orientation val="minMax"/>
          <c:max val="-7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515652940578542"/>
          <c:y val="0.44657675341568515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 dB Compression Point : 1 GHz IF, LO(dB)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20179405032336145"/>
          <c:y val="2.7041171992990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069981208749504"/>
          <c:w val="0.76542713682528862"/>
          <c:h val="0.708547633577023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Pt'!$D$7:$I$7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F-411E-9583-7DB9C1D52C37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Pt'!$U$7:$Z$7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EF-411E-9583-7DB9C1D5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Pt'!$L$7:$P$7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BEF-411E-9583-7DB9C1D52C37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Pt'!$AC$7:$AG$7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EF-411E-9583-7DB9C1D52C37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5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289826820448173"/>
          <c:y val="0.67899059492563429"/>
          <c:w val="0.47850974538478003"/>
          <c:h val="0.1259642023913677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1 dB Compression Point : 1 GHz IF, 5 GHz LOL(dB)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592173490771733"/>
          <c:y val="2.2584973402802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6588023454453109E-2"/>
          <c:w val="0.76542713682528862"/>
          <c:h val="0.7126593355934401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Pt'!$D$6:$I$6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8-4C4D-97A0-5F6DB46FAEC9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Pt'!$U$6:$Z$6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8-4C4D-97A0-5F6DB46F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Pt'!$L$6:$P$6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3D8-4C4D-97A0-5F6DB46FAEC9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Pt'!$AC$6:$AG$6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D8-4C4D-97A0-5F6DB46FAEC9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5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070547712444631"/>
          <c:y val="0.64988735783027118"/>
          <c:w val="0.45091565660351524"/>
          <c:h val="0.136139545056867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0-4E7C-8927-250697611C05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0-4E7C-8927-25069761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5456"/>
        <c:axId val="111717376"/>
      </c:scatterChart>
      <c:valAx>
        <c:axId val="11171545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717376"/>
        <c:crosses val="autoZero"/>
        <c:crossBetween val="midCat"/>
        <c:majorUnit val="1"/>
      </c:valAx>
      <c:valAx>
        <c:axId val="111717376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71545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9-4993-A046-0ECB68AADA30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9-4993-A046-0ECB68AA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5376"/>
        <c:axId val="111847296"/>
      </c:scatterChart>
      <c:valAx>
        <c:axId val="11184537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847296"/>
        <c:crosses val="autoZero"/>
        <c:crossBetween val="midCat"/>
        <c:majorUnit val="1"/>
      </c:valAx>
      <c:valAx>
        <c:axId val="111847296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845376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11</c:v>
                </c:pt>
                <c:pt idx="1">
                  <c:v>11.295918367346999</c:v>
                </c:pt>
                <c:pt idx="2">
                  <c:v>11.591836734694001</c:v>
                </c:pt>
                <c:pt idx="3">
                  <c:v>11.887755102041</c:v>
                </c:pt>
                <c:pt idx="4">
                  <c:v>12.183673469388001</c:v>
                </c:pt>
                <c:pt idx="5">
                  <c:v>12.479591836735</c:v>
                </c:pt>
                <c:pt idx="6">
                  <c:v>12.775510204082</c:v>
                </c:pt>
                <c:pt idx="7">
                  <c:v>13.071428571429001</c:v>
                </c:pt>
                <c:pt idx="8">
                  <c:v>13.367346938775999</c:v>
                </c:pt>
                <c:pt idx="9">
                  <c:v>13.663265306122</c:v>
                </c:pt>
                <c:pt idx="10">
                  <c:v>13.959183673468999</c:v>
                </c:pt>
                <c:pt idx="11">
                  <c:v>14.255102040816</c:v>
                </c:pt>
                <c:pt idx="12">
                  <c:v>14.551020408163</c:v>
                </c:pt>
                <c:pt idx="13">
                  <c:v>14.846938775510001</c:v>
                </c:pt>
                <c:pt idx="14">
                  <c:v>15.142857142857</c:v>
                </c:pt>
                <c:pt idx="15">
                  <c:v>15.438775510204</c:v>
                </c:pt>
                <c:pt idx="16">
                  <c:v>15.734693877551001</c:v>
                </c:pt>
                <c:pt idx="17">
                  <c:v>16.030612244898002</c:v>
                </c:pt>
                <c:pt idx="18">
                  <c:v>16.326530612245001</c:v>
                </c:pt>
                <c:pt idx="19">
                  <c:v>16.622448979592001</c:v>
                </c:pt>
                <c:pt idx="20">
                  <c:v>16.918367346939</c:v>
                </c:pt>
                <c:pt idx="21">
                  <c:v>17.214285714286</c:v>
                </c:pt>
                <c:pt idx="22">
                  <c:v>17.510204081632999</c:v>
                </c:pt>
                <c:pt idx="23">
                  <c:v>17.806122448979998</c:v>
                </c:pt>
                <c:pt idx="24">
                  <c:v>18.102040816327001</c:v>
                </c:pt>
                <c:pt idx="25">
                  <c:v>18.397959183672999</c:v>
                </c:pt>
                <c:pt idx="26">
                  <c:v>18.693877551020002</c:v>
                </c:pt>
                <c:pt idx="27">
                  <c:v>18.989795918367001</c:v>
                </c:pt>
                <c:pt idx="28">
                  <c:v>19.285714285714</c:v>
                </c:pt>
                <c:pt idx="29">
                  <c:v>19.581632653061</c:v>
                </c:pt>
                <c:pt idx="30">
                  <c:v>19.877551020407999</c:v>
                </c:pt>
                <c:pt idx="31">
                  <c:v>20.173469387755002</c:v>
                </c:pt>
                <c:pt idx="32">
                  <c:v>20.469387755102002</c:v>
                </c:pt>
                <c:pt idx="33">
                  <c:v>20.765306122449001</c:v>
                </c:pt>
                <c:pt idx="34">
                  <c:v>21.061224489796</c:v>
                </c:pt>
                <c:pt idx="35">
                  <c:v>21.357142857143003</c:v>
                </c:pt>
                <c:pt idx="36">
                  <c:v>21.653061224490003</c:v>
                </c:pt>
                <c:pt idx="37">
                  <c:v>21.948979591837002</c:v>
                </c:pt>
                <c:pt idx="38">
                  <c:v>22.244897959183998</c:v>
                </c:pt>
                <c:pt idx="39">
                  <c:v>22.540816326530997</c:v>
                </c:pt>
                <c:pt idx="40">
                  <c:v>22.836734693877997</c:v>
                </c:pt>
                <c:pt idx="41">
                  <c:v>23.132653061223998</c:v>
                </c:pt>
                <c:pt idx="42">
                  <c:v>23.428571428571001</c:v>
                </c:pt>
                <c:pt idx="43">
                  <c:v>23.724489795918</c:v>
                </c:pt>
                <c:pt idx="44">
                  <c:v>24.020408163265</c:v>
                </c:pt>
                <c:pt idx="45">
                  <c:v>24.316326530611999</c:v>
                </c:pt>
                <c:pt idx="46">
                  <c:v>24.612244897958998</c:v>
                </c:pt>
                <c:pt idx="47">
                  <c:v>24.908163265306001</c:v>
                </c:pt>
                <c:pt idx="48">
                  <c:v>25.204081632653001</c:v>
                </c:pt>
                <c:pt idx="49">
                  <c:v>25.5</c:v>
                </c:pt>
                <c:pt idx="50">
                  <c:v>25.795918367346999</c:v>
                </c:pt>
                <c:pt idx="51">
                  <c:v>26.091836734693999</c:v>
                </c:pt>
                <c:pt idx="52">
                  <c:v>26.387755102041002</c:v>
                </c:pt>
                <c:pt idx="53">
                  <c:v>26.683673469388001</c:v>
                </c:pt>
                <c:pt idx="54">
                  <c:v>26.979591836735</c:v>
                </c:pt>
                <c:pt idx="55">
                  <c:v>27.275510204082</c:v>
                </c:pt>
                <c:pt idx="56">
                  <c:v>27.571428571428999</c:v>
                </c:pt>
                <c:pt idx="57">
                  <c:v>27.867346938776002</c:v>
                </c:pt>
                <c:pt idx="58">
                  <c:v>28.163265306122003</c:v>
                </c:pt>
                <c:pt idx="59">
                  <c:v>28.459183673469003</c:v>
                </c:pt>
                <c:pt idx="60">
                  <c:v>28.755102040816002</c:v>
                </c:pt>
                <c:pt idx="61">
                  <c:v>29.051020408162998</c:v>
                </c:pt>
                <c:pt idx="62">
                  <c:v>29.346938775509997</c:v>
                </c:pt>
                <c:pt idx="63">
                  <c:v>29.642857142856997</c:v>
                </c:pt>
                <c:pt idx="64">
                  <c:v>29.938775510204</c:v>
                </c:pt>
                <c:pt idx="65">
                  <c:v>30.234693877550999</c:v>
                </c:pt>
                <c:pt idx="66">
                  <c:v>30.530612244897998</c:v>
                </c:pt>
                <c:pt idx="67">
                  <c:v>30.826530612244998</c:v>
                </c:pt>
                <c:pt idx="68">
                  <c:v>31.122448979592001</c:v>
                </c:pt>
                <c:pt idx="69">
                  <c:v>31.418367346939</c:v>
                </c:pt>
                <c:pt idx="70">
                  <c:v>31.714285714286</c:v>
                </c:pt>
                <c:pt idx="71">
                  <c:v>32.010204081632999</c:v>
                </c:pt>
                <c:pt idx="72">
                  <c:v>32.306122448979998</c:v>
                </c:pt>
                <c:pt idx="73">
                  <c:v>32.602040816326998</c:v>
                </c:pt>
                <c:pt idx="74">
                  <c:v>32.897959183673002</c:v>
                </c:pt>
                <c:pt idx="75">
                  <c:v>33.193877551020002</c:v>
                </c:pt>
                <c:pt idx="76">
                  <c:v>33.489795918367001</c:v>
                </c:pt>
                <c:pt idx="77">
                  <c:v>33.785714285714</c:v>
                </c:pt>
                <c:pt idx="78">
                  <c:v>34.081632653061</c:v>
                </c:pt>
                <c:pt idx="79">
                  <c:v>34.377551020407999</c:v>
                </c:pt>
                <c:pt idx="80">
                  <c:v>34.673469387754999</c:v>
                </c:pt>
                <c:pt idx="81">
                  <c:v>34.969387755101998</c:v>
                </c:pt>
                <c:pt idx="82">
                  <c:v>35.265306122448997</c:v>
                </c:pt>
                <c:pt idx="83">
                  <c:v>35.561224489795997</c:v>
                </c:pt>
                <c:pt idx="84">
                  <c:v>35.857142857142996</c:v>
                </c:pt>
                <c:pt idx="85">
                  <c:v>36.153061224489996</c:v>
                </c:pt>
                <c:pt idx="86">
                  <c:v>36.448979591836995</c:v>
                </c:pt>
                <c:pt idx="87">
                  <c:v>36.744897959184001</c:v>
                </c:pt>
                <c:pt idx="88">
                  <c:v>37.040816326531001</c:v>
                </c:pt>
                <c:pt idx="89">
                  <c:v>37.336734693878</c:v>
                </c:pt>
                <c:pt idx="90">
                  <c:v>37.632653061223998</c:v>
                </c:pt>
                <c:pt idx="91">
                  <c:v>37.928571428570997</c:v>
                </c:pt>
                <c:pt idx="92">
                  <c:v>38.224489795917997</c:v>
                </c:pt>
                <c:pt idx="93">
                  <c:v>38.520408163264996</c:v>
                </c:pt>
                <c:pt idx="94">
                  <c:v>38.816326530612002</c:v>
                </c:pt>
                <c:pt idx="95">
                  <c:v>39.112244897959002</c:v>
                </c:pt>
                <c:pt idx="96">
                  <c:v>39.408163265306001</c:v>
                </c:pt>
                <c:pt idx="97">
                  <c:v>39.704081632653001</c:v>
                </c:pt>
                <c:pt idx="98">
                  <c:v>40</c:v>
                </c:pt>
              </c:numCache>
            </c:numRef>
          </c:xVal>
          <c:yVal>
            <c:numRef>
              <c:f>'2Rx2L'!$G$5:$G$103</c:f>
              <c:numCache>
                <c:formatCode>General</c:formatCode>
                <c:ptCount val="99"/>
                <c:pt idx="0">
                  <c:v>-47.050358000000003</c:v>
                </c:pt>
                <c:pt idx="1">
                  <c:v>-49.860061999999999</c:v>
                </c:pt>
                <c:pt idx="2">
                  <c:v>-51.934314999999998</c:v>
                </c:pt>
                <c:pt idx="3">
                  <c:v>-51.465279000000002</c:v>
                </c:pt>
                <c:pt idx="4">
                  <c:v>-48.951946</c:v>
                </c:pt>
                <c:pt idx="5">
                  <c:v>-47.370418999999998</c:v>
                </c:pt>
                <c:pt idx="6">
                  <c:v>-49.492058</c:v>
                </c:pt>
                <c:pt idx="7">
                  <c:v>-54.63353</c:v>
                </c:pt>
                <c:pt idx="8">
                  <c:v>-60.126368999999997</c:v>
                </c:pt>
                <c:pt idx="9">
                  <c:v>-62.281207999999999</c:v>
                </c:pt>
                <c:pt idx="10">
                  <c:v>-63.905697000000004</c:v>
                </c:pt>
                <c:pt idx="11">
                  <c:v>-63.240406</c:v>
                </c:pt>
                <c:pt idx="12">
                  <c:v>-63.381264000000002</c:v>
                </c:pt>
                <c:pt idx="13">
                  <c:v>-60.307884000000001</c:v>
                </c:pt>
                <c:pt idx="14">
                  <c:v>-57.083964999999999</c:v>
                </c:pt>
                <c:pt idx="15">
                  <c:v>-53.740775999999997</c:v>
                </c:pt>
                <c:pt idx="16">
                  <c:v>-53.533085</c:v>
                </c:pt>
                <c:pt idx="17">
                  <c:v>-55.128940999999998</c:v>
                </c:pt>
                <c:pt idx="18">
                  <c:v>-59.107951999999997</c:v>
                </c:pt>
                <c:pt idx="19">
                  <c:v>-62.860790000000001</c:v>
                </c:pt>
                <c:pt idx="20">
                  <c:v>-63.159931</c:v>
                </c:pt>
                <c:pt idx="21">
                  <c:v>-59.920216000000003</c:v>
                </c:pt>
                <c:pt idx="22">
                  <c:v>-54.953361999999998</c:v>
                </c:pt>
                <c:pt idx="23">
                  <c:v>-52.461951999999997</c:v>
                </c:pt>
                <c:pt idx="24">
                  <c:v>-50.411568000000003</c:v>
                </c:pt>
                <c:pt idx="25">
                  <c:v>-48.935574000000003</c:v>
                </c:pt>
                <c:pt idx="26">
                  <c:v>-49.921219000000001</c:v>
                </c:pt>
                <c:pt idx="27">
                  <c:v>-53.201984000000003</c:v>
                </c:pt>
                <c:pt idx="28">
                  <c:v>-57.347892999999999</c:v>
                </c:pt>
                <c:pt idx="29">
                  <c:v>-59.813983999999998</c:v>
                </c:pt>
                <c:pt idx="30">
                  <c:v>-61.532730000000001</c:v>
                </c:pt>
                <c:pt idx="31">
                  <c:v>-64.312527000000003</c:v>
                </c:pt>
                <c:pt idx="32">
                  <c:v>-65.951103000000003</c:v>
                </c:pt>
                <c:pt idx="33">
                  <c:v>-67.903412000000003</c:v>
                </c:pt>
                <c:pt idx="34">
                  <c:v>-68.465949999999992</c:v>
                </c:pt>
                <c:pt idx="35">
                  <c:v>-70.006805</c:v>
                </c:pt>
                <c:pt idx="36">
                  <c:v>-68.665962000000007</c:v>
                </c:pt>
                <c:pt idx="37">
                  <c:v>-65.486842999999993</c:v>
                </c:pt>
                <c:pt idx="38">
                  <c:v>-62.492935000000003</c:v>
                </c:pt>
                <c:pt idx="39">
                  <c:v>-61.207194999999999</c:v>
                </c:pt>
                <c:pt idx="40">
                  <c:v>-61.499434999999998</c:v>
                </c:pt>
                <c:pt idx="41">
                  <c:v>-62.752377000000003</c:v>
                </c:pt>
                <c:pt idx="42">
                  <c:v>-64.489634999999993</c:v>
                </c:pt>
                <c:pt idx="43">
                  <c:v>-65.438323999999994</c:v>
                </c:pt>
                <c:pt idx="44">
                  <c:v>-64.862380999999999</c:v>
                </c:pt>
                <c:pt idx="45">
                  <c:v>-64.124015999999997</c:v>
                </c:pt>
                <c:pt idx="46">
                  <c:v>-64.619250999999991</c:v>
                </c:pt>
                <c:pt idx="47">
                  <c:v>-66.333786000000003</c:v>
                </c:pt>
                <c:pt idx="48">
                  <c:v>-68.482864000000006</c:v>
                </c:pt>
                <c:pt idx="49">
                  <c:v>-69.817008999999999</c:v>
                </c:pt>
                <c:pt idx="50">
                  <c:v>-73.036452999999995</c:v>
                </c:pt>
                <c:pt idx="51">
                  <c:v>-78.249236999999994</c:v>
                </c:pt>
                <c:pt idx="52">
                  <c:v>-78.998542999999998</c:v>
                </c:pt>
                <c:pt idx="53">
                  <c:v>-77.527823999999995</c:v>
                </c:pt>
                <c:pt idx="54">
                  <c:v>-72.078995000000006</c:v>
                </c:pt>
                <c:pt idx="55">
                  <c:v>-78.335471999999996</c:v>
                </c:pt>
                <c:pt idx="56">
                  <c:v>-75.070969000000005</c:v>
                </c:pt>
                <c:pt idx="57">
                  <c:v>-75.807288999999997</c:v>
                </c:pt>
                <c:pt idx="58">
                  <c:v>-66.401679999999999</c:v>
                </c:pt>
                <c:pt idx="59">
                  <c:v>-65.36674099999999</c:v>
                </c:pt>
                <c:pt idx="60">
                  <c:v>-61.643486000000003</c:v>
                </c:pt>
                <c:pt idx="61">
                  <c:v>-60.130187999999997</c:v>
                </c:pt>
                <c:pt idx="62">
                  <c:v>-59.403477000000002</c:v>
                </c:pt>
                <c:pt idx="63">
                  <c:v>-58.880885999999997</c:v>
                </c:pt>
                <c:pt idx="64">
                  <c:v>-59.137698999999998</c:v>
                </c:pt>
                <c:pt idx="65">
                  <c:v>-61.616973999999999</c:v>
                </c:pt>
                <c:pt idx="66">
                  <c:v>-64.535683000000006</c:v>
                </c:pt>
                <c:pt idx="67">
                  <c:v>-67.483947999999998</c:v>
                </c:pt>
                <c:pt idx="68">
                  <c:v>-68.983955000000009</c:v>
                </c:pt>
                <c:pt idx="69">
                  <c:v>-68.749225999999993</c:v>
                </c:pt>
                <c:pt idx="70">
                  <c:v>-71.286697000000004</c:v>
                </c:pt>
                <c:pt idx="71">
                  <c:v>-73.217979</c:v>
                </c:pt>
                <c:pt idx="72">
                  <c:v>-72.327301000000006</c:v>
                </c:pt>
                <c:pt idx="73">
                  <c:v>-66.813552999999999</c:v>
                </c:pt>
                <c:pt idx="74">
                  <c:v>-60.724339000000001</c:v>
                </c:pt>
                <c:pt idx="75">
                  <c:v>-58.501579</c:v>
                </c:pt>
                <c:pt idx="76">
                  <c:v>-59.165443000000003</c:v>
                </c:pt>
                <c:pt idx="77">
                  <c:v>-61.772415000000002</c:v>
                </c:pt>
                <c:pt idx="78">
                  <c:v>-66.004272</c:v>
                </c:pt>
                <c:pt idx="79">
                  <c:v>-72.081360000000004</c:v>
                </c:pt>
                <c:pt idx="80">
                  <c:v>-73.579696999999996</c:v>
                </c:pt>
                <c:pt idx="81">
                  <c:v>-72.162811000000005</c:v>
                </c:pt>
                <c:pt idx="82">
                  <c:v>-66.259060000000005</c:v>
                </c:pt>
                <c:pt idx="83">
                  <c:v>-63.789028000000002</c:v>
                </c:pt>
                <c:pt idx="84">
                  <c:v>-61.188659999999999</c:v>
                </c:pt>
                <c:pt idx="85">
                  <c:v>-59.590313000000002</c:v>
                </c:pt>
                <c:pt idx="86">
                  <c:v>-57.692982000000001</c:v>
                </c:pt>
                <c:pt idx="87">
                  <c:v>-57.484772</c:v>
                </c:pt>
                <c:pt idx="88">
                  <c:v>-58.428176999999998</c:v>
                </c:pt>
                <c:pt idx="89">
                  <c:v>-59.693576999999998</c:v>
                </c:pt>
                <c:pt idx="90">
                  <c:v>-61.974944999999998</c:v>
                </c:pt>
                <c:pt idx="91">
                  <c:v>-63.669696999999999</c:v>
                </c:pt>
                <c:pt idx="92">
                  <c:v>-68.146599000000009</c:v>
                </c:pt>
                <c:pt idx="93">
                  <c:v>-70.71463</c:v>
                </c:pt>
                <c:pt idx="94">
                  <c:v>-73.091155999999998</c:v>
                </c:pt>
                <c:pt idx="95">
                  <c:v>-70.731087000000002</c:v>
                </c:pt>
                <c:pt idx="96">
                  <c:v>-69.065833999999995</c:v>
                </c:pt>
                <c:pt idx="97">
                  <c:v>-66.310909000000009</c:v>
                </c:pt>
                <c:pt idx="98">
                  <c:v>-65.403038000000009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D-4A5B-8A00-9FF7636E72A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11</c:v>
                </c:pt>
                <c:pt idx="1">
                  <c:v>11.295918367346999</c:v>
                </c:pt>
                <c:pt idx="2">
                  <c:v>11.591836734694001</c:v>
                </c:pt>
                <c:pt idx="3">
                  <c:v>11.887755102041</c:v>
                </c:pt>
                <c:pt idx="4">
                  <c:v>12.183673469388001</c:v>
                </c:pt>
                <c:pt idx="5">
                  <c:v>12.479591836735</c:v>
                </c:pt>
                <c:pt idx="6">
                  <c:v>12.775510204082</c:v>
                </c:pt>
                <c:pt idx="7">
                  <c:v>13.071428571429001</c:v>
                </c:pt>
                <c:pt idx="8">
                  <c:v>13.367346938775999</c:v>
                </c:pt>
                <c:pt idx="9">
                  <c:v>13.663265306122</c:v>
                </c:pt>
                <c:pt idx="10">
                  <c:v>13.959183673468999</c:v>
                </c:pt>
                <c:pt idx="11">
                  <c:v>14.255102040816</c:v>
                </c:pt>
                <c:pt idx="12">
                  <c:v>14.551020408163</c:v>
                </c:pt>
                <c:pt idx="13">
                  <c:v>14.846938775510001</c:v>
                </c:pt>
                <c:pt idx="14">
                  <c:v>15.142857142857</c:v>
                </c:pt>
                <c:pt idx="15">
                  <c:v>15.438775510204</c:v>
                </c:pt>
                <c:pt idx="16">
                  <c:v>15.734693877551001</c:v>
                </c:pt>
                <c:pt idx="17">
                  <c:v>16.030612244898002</c:v>
                </c:pt>
                <c:pt idx="18">
                  <c:v>16.326530612245001</c:v>
                </c:pt>
                <c:pt idx="19">
                  <c:v>16.622448979592001</c:v>
                </c:pt>
                <c:pt idx="20">
                  <c:v>16.918367346939</c:v>
                </c:pt>
                <c:pt idx="21">
                  <c:v>17.214285714286</c:v>
                </c:pt>
                <c:pt idx="22">
                  <c:v>17.510204081632999</c:v>
                </c:pt>
                <c:pt idx="23">
                  <c:v>17.806122448979998</c:v>
                </c:pt>
                <c:pt idx="24">
                  <c:v>18.102040816327001</c:v>
                </c:pt>
                <c:pt idx="25">
                  <c:v>18.397959183672999</c:v>
                </c:pt>
                <c:pt idx="26">
                  <c:v>18.693877551020002</c:v>
                </c:pt>
                <c:pt idx="27">
                  <c:v>18.989795918367001</c:v>
                </c:pt>
                <c:pt idx="28">
                  <c:v>19.285714285714</c:v>
                </c:pt>
                <c:pt idx="29">
                  <c:v>19.581632653061</c:v>
                </c:pt>
                <c:pt idx="30">
                  <c:v>19.877551020407999</c:v>
                </c:pt>
                <c:pt idx="31">
                  <c:v>20.173469387755002</c:v>
                </c:pt>
                <c:pt idx="32">
                  <c:v>20.469387755102002</c:v>
                </c:pt>
                <c:pt idx="33">
                  <c:v>20.765306122449001</c:v>
                </c:pt>
                <c:pt idx="34">
                  <c:v>21.061224489796</c:v>
                </c:pt>
                <c:pt idx="35">
                  <c:v>21.357142857143003</c:v>
                </c:pt>
                <c:pt idx="36">
                  <c:v>21.653061224490003</c:v>
                </c:pt>
                <c:pt idx="37">
                  <c:v>21.948979591837002</c:v>
                </c:pt>
                <c:pt idx="38">
                  <c:v>22.244897959183998</c:v>
                </c:pt>
                <c:pt idx="39">
                  <c:v>22.540816326530997</c:v>
                </c:pt>
                <c:pt idx="40">
                  <c:v>22.836734693877997</c:v>
                </c:pt>
                <c:pt idx="41">
                  <c:v>23.132653061223998</c:v>
                </c:pt>
                <c:pt idx="42">
                  <c:v>23.428571428571001</c:v>
                </c:pt>
                <c:pt idx="43">
                  <c:v>23.724489795918</c:v>
                </c:pt>
                <c:pt idx="44">
                  <c:v>24.020408163265</c:v>
                </c:pt>
                <c:pt idx="45">
                  <c:v>24.316326530611999</c:v>
                </c:pt>
                <c:pt idx="46">
                  <c:v>24.612244897958998</c:v>
                </c:pt>
                <c:pt idx="47">
                  <c:v>24.908163265306001</c:v>
                </c:pt>
                <c:pt idx="48">
                  <c:v>25.204081632653001</c:v>
                </c:pt>
                <c:pt idx="49">
                  <c:v>25.5</c:v>
                </c:pt>
                <c:pt idx="50">
                  <c:v>25.795918367346999</c:v>
                </c:pt>
                <c:pt idx="51">
                  <c:v>26.091836734693999</c:v>
                </c:pt>
                <c:pt idx="52">
                  <c:v>26.387755102041002</c:v>
                </c:pt>
                <c:pt idx="53">
                  <c:v>26.683673469388001</c:v>
                </c:pt>
                <c:pt idx="54">
                  <c:v>26.979591836735</c:v>
                </c:pt>
                <c:pt idx="55">
                  <c:v>27.275510204082</c:v>
                </c:pt>
                <c:pt idx="56">
                  <c:v>27.571428571428999</c:v>
                </c:pt>
                <c:pt idx="57">
                  <c:v>27.867346938776002</c:v>
                </c:pt>
                <c:pt idx="58">
                  <c:v>28.163265306122003</c:v>
                </c:pt>
                <c:pt idx="59">
                  <c:v>28.459183673469003</c:v>
                </c:pt>
                <c:pt idx="60">
                  <c:v>28.755102040816002</c:v>
                </c:pt>
                <c:pt idx="61">
                  <c:v>29.051020408162998</c:v>
                </c:pt>
                <c:pt idx="62">
                  <c:v>29.346938775509997</c:v>
                </c:pt>
                <c:pt idx="63">
                  <c:v>29.642857142856997</c:v>
                </c:pt>
                <c:pt idx="64">
                  <c:v>29.938775510204</c:v>
                </c:pt>
                <c:pt idx="65">
                  <c:v>30.234693877550999</c:v>
                </c:pt>
                <c:pt idx="66">
                  <c:v>30.530612244897998</c:v>
                </c:pt>
                <c:pt idx="67">
                  <c:v>30.826530612244998</c:v>
                </c:pt>
                <c:pt idx="68">
                  <c:v>31.122448979592001</c:v>
                </c:pt>
                <c:pt idx="69">
                  <c:v>31.418367346939</c:v>
                </c:pt>
                <c:pt idx="70">
                  <c:v>31.714285714286</c:v>
                </c:pt>
                <c:pt idx="71">
                  <c:v>32.010204081632999</c:v>
                </c:pt>
                <c:pt idx="72">
                  <c:v>32.306122448979998</c:v>
                </c:pt>
                <c:pt idx="73">
                  <c:v>32.602040816326998</c:v>
                </c:pt>
                <c:pt idx="74">
                  <c:v>32.897959183673002</c:v>
                </c:pt>
                <c:pt idx="75">
                  <c:v>33.193877551020002</c:v>
                </c:pt>
                <c:pt idx="76">
                  <c:v>33.489795918367001</c:v>
                </c:pt>
                <c:pt idx="77">
                  <c:v>33.785714285714</c:v>
                </c:pt>
                <c:pt idx="78">
                  <c:v>34.081632653061</c:v>
                </c:pt>
                <c:pt idx="79">
                  <c:v>34.377551020407999</c:v>
                </c:pt>
                <c:pt idx="80">
                  <c:v>34.673469387754999</c:v>
                </c:pt>
                <c:pt idx="81">
                  <c:v>34.969387755101998</c:v>
                </c:pt>
                <c:pt idx="82">
                  <c:v>35.265306122448997</c:v>
                </c:pt>
                <c:pt idx="83">
                  <c:v>35.561224489795997</c:v>
                </c:pt>
                <c:pt idx="84">
                  <c:v>35.857142857142996</c:v>
                </c:pt>
                <c:pt idx="85">
                  <c:v>36.153061224489996</c:v>
                </c:pt>
                <c:pt idx="86">
                  <c:v>36.448979591836995</c:v>
                </c:pt>
                <c:pt idx="87">
                  <c:v>36.744897959184001</c:v>
                </c:pt>
                <c:pt idx="88">
                  <c:v>37.040816326531001</c:v>
                </c:pt>
                <c:pt idx="89">
                  <c:v>37.336734693878</c:v>
                </c:pt>
                <c:pt idx="90">
                  <c:v>37.632653061223998</c:v>
                </c:pt>
                <c:pt idx="91">
                  <c:v>37.928571428570997</c:v>
                </c:pt>
                <c:pt idx="92">
                  <c:v>38.224489795917997</c:v>
                </c:pt>
                <c:pt idx="93">
                  <c:v>38.520408163264996</c:v>
                </c:pt>
                <c:pt idx="94">
                  <c:v>38.816326530612002</c:v>
                </c:pt>
                <c:pt idx="95">
                  <c:v>39.112244897959002</c:v>
                </c:pt>
                <c:pt idx="96">
                  <c:v>39.408163265306001</c:v>
                </c:pt>
                <c:pt idx="97">
                  <c:v>39.704081632653001</c:v>
                </c:pt>
                <c:pt idx="98">
                  <c:v>40</c:v>
                </c:pt>
              </c:numCache>
            </c:numRef>
          </c:xVal>
          <c:yVal>
            <c:numRef>
              <c:f>'2Rx2L'!$O$5:$O$103</c:f>
              <c:numCache>
                <c:formatCode>General</c:formatCode>
                <c:ptCount val="99"/>
                <c:pt idx="0">
                  <c:v>-68.163466999999997</c:v>
                </c:pt>
                <c:pt idx="1">
                  <c:v>-68.730666999999997</c:v>
                </c:pt>
                <c:pt idx="2">
                  <c:v>-69.439491000000004</c:v>
                </c:pt>
                <c:pt idx="3">
                  <c:v>-71.730438000000007</c:v>
                </c:pt>
                <c:pt idx="4">
                  <c:v>-71.037154999999998</c:v>
                </c:pt>
                <c:pt idx="5">
                  <c:v>-71.113738999999995</c:v>
                </c:pt>
                <c:pt idx="6">
                  <c:v>-69.828772999999998</c:v>
                </c:pt>
                <c:pt idx="7">
                  <c:v>-70.298088000000007</c:v>
                </c:pt>
                <c:pt idx="8">
                  <c:v>-70.219772000000006</c:v>
                </c:pt>
                <c:pt idx="9">
                  <c:v>-71.175940999999995</c:v>
                </c:pt>
                <c:pt idx="10">
                  <c:v>-66.536715999999998</c:v>
                </c:pt>
                <c:pt idx="11">
                  <c:v>-61.112662999999998</c:v>
                </c:pt>
                <c:pt idx="12">
                  <c:v>-55.409027000000002</c:v>
                </c:pt>
                <c:pt idx="13">
                  <c:v>-55.387154000000002</c:v>
                </c:pt>
                <c:pt idx="14">
                  <c:v>-57.335175</c:v>
                </c:pt>
                <c:pt idx="15">
                  <c:v>-59.359023999999998</c:v>
                </c:pt>
                <c:pt idx="16">
                  <c:v>-57.892283999999997</c:v>
                </c:pt>
                <c:pt idx="17">
                  <c:v>-54.189734999999999</c:v>
                </c:pt>
                <c:pt idx="18">
                  <c:v>-51.703265999999999</c:v>
                </c:pt>
                <c:pt idx="19">
                  <c:v>-52.185805999999999</c:v>
                </c:pt>
                <c:pt idx="20">
                  <c:v>-53.602001000000001</c:v>
                </c:pt>
                <c:pt idx="21">
                  <c:v>-55.301220000000001</c:v>
                </c:pt>
                <c:pt idx="22">
                  <c:v>-57.039512999999999</c:v>
                </c:pt>
                <c:pt idx="23">
                  <c:v>-59.587463</c:v>
                </c:pt>
                <c:pt idx="24">
                  <c:v>-66.331417000000002</c:v>
                </c:pt>
                <c:pt idx="25">
                  <c:v>-73.513947000000002</c:v>
                </c:pt>
                <c:pt idx="26">
                  <c:v>-78.415122999999994</c:v>
                </c:pt>
                <c:pt idx="27">
                  <c:v>-78.312079999999995</c:v>
                </c:pt>
                <c:pt idx="28">
                  <c:v>-77.752234999999999</c:v>
                </c:pt>
                <c:pt idx="29">
                  <c:v>-76.491776000000002</c:v>
                </c:pt>
                <c:pt idx="30">
                  <c:v>-74.799415999999994</c:v>
                </c:pt>
                <c:pt idx="31">
                  <c:v>-72.726592999999994</c:v>
                </c:pt>
                <c:pt idx="32">
                  <c:v>-71.964766999999995</c:v>
                </c:pt>
                <c:pt idx="33">
                  <c:v>-71.736510999999993</c:v>
                </c:pt>
                <c:pt idx="34">
                  <c:v>-70.754517000000007</c:v>
                </c:pt>
                <c:pt idx="35">
                  <c:v>-70.7761</c:v>
                </c:pt>
                <c:pt idx="36">
                  <c:v>-66.844516999999996</c:v>
                </c:pt>
                <c:pt idx="37">
                  <c:v>-64.870498999999995</c:v>
                </c:pt>
                <c:pt idx="38">
                  <c:v>-63.973906999999997</c:v>
                </c:pt>
                <c:pt idx="39">
                  <c:v>-65.940215999999992</c:v>
                </c:pt>
                <c:pt idx="40">
                  <c:v>-67.611449999999991</c:v>
                </c:pt>
                <c:pt idx="41">
                  <c:v>-66.089759999999998</c:v>
                </c:pt>
                <c:pt idx="42">
                  <c:v>-66.070839000000007</c:v>
                </c:pt>
                <c:pt idx="43">
                  <c:v>-63.751629000000001</c:v>
                </c:pt>
                <c:pt idx="44">
                  <c:v>-62.280518000000001</c:v>
                </c:pt>
                <c:pt idx="45">
                  <c:v>-59.924289999999999</c:v>
                </c:pt>
                <c:pt idx="46">
                  <c:v>-59.850333999999997</c:v>
                </c:pt>
                <c:pt idx="47">
                  <c:v>-61.517063</c:v>
                </c:pt>
                <c:pt idx="48">
                  <c:v>-64.002144000000001</c:v>
                </c:pt>
                <c:pt idx="49">
                  <c:v>-65.536670999999998</c:v>
                </c:pt>
                <c:pt idx="50">
                  <c:v>-65.677787999999993</c:v>
                </c:pt>
                <c:pt idx="51">
                  <c:v>-64.45449099999999</c:v>
                </c:pt>
                <c:pt idx="52">
                  <c:v>-62.660899999999998</c:v>
                </c:pt>
                <c:pt idx="53">
                  <c:v>-60.902687</c:v>
                </c:pt>
                <c:pt idx="54">
                  <c:v>-60.104346999999997</c:v>
                </c:pt>
                <c:pt idx="55">
                  <c:v>-60.492317</c:v>
                </c:pt>
                <c:pt idx="56">
                  <c:v>-61.331302999999998</c:v>
                </c:pt>
                <c:pt idx="57">
                  <c:v>-61.892310999999999</c:v>
                </c:pt>
                <c:pt idx="58">
                  <c:v>-62.156078000000001</c:v>
                </c:pt>
                <c:pt idx="59">
                  <c:v>-63.256892999999998</c:v>
                </c:pt>
                <c:pt idx="60">
                  <c:v>-63.925705000000001</c:v>
                </c:pt>
                <c:pt idx="61">
                  <c:v>-63.465927000000001</c:v>
                </c:pt>
                <c:pt idx="62">
                  <c:v>-61.245883999999997</c:v>
                </c:pt>
                <c:pt idx="63">
                  <c:v>-59.203659000000002</c:v>
                </c:pt>
                <c:pt idx="64">
                  <c:v>-59.357796</c:v>
                </c:pt>
                <c:pt idx="65">
                  <c:v>-63.308726999999998</c:v>
                </c:pt>
                <c:pt idx="66">
                  <c:v>-68.288002000000006</c:v>
                </c:pt>
                <c:pt idx="67">
                  <c:v>-72.119797000000005</c:v>
                </c:pt>
                <c:pt idx="68">
                  <c:v>-71.691956000000005</c:v>
                </c:pt>
                <c:pt idx="69">
                  <c:v>-69.649162000000004</c:v>
                </c:pt>
                <c:pt idx="70">
                  <c:v>-68.043002999999999</c:v>
                </c:pt>
                <c:pt idx="71">
                  <c:v>-69.265372999999997</c:v>
                </c:pt>
                <c:pt idx="72">
                  <c:v>-70.494377</c:v>
                </c:pt>
                <c:pt idx="73">
                  <c:v>-68.599590000000006</c:v>
                </c:pt>
                <c:pt idx="74">
                  <c:v>-65.083668000000003</c:v>
                </c:pt>
                <c:pt idx="75">
                  <c:v>-62.494061000000002</c:v>
                </c:pt>
                <c:pt idx="76">
                  <c:v>-62.233874999999998</c:v>
                </c:pt>
                <c:pt idx="77">
                  <c:v>-62.225383999999998</c:v>
                </c:pt>
                <c:pt idx="78">
                  <c:v>-62.223446000000003</c:v>
                </c:pt>
                <c:pt idx="79">
                  <c:v>-62.714255999999999</c:v>
                </c:pt>
                <c:pt idx="80">
                  <c:v>-63.645508</c:v>
                </c:pt>
                <c:pt idx="81">
                  <c:v>-64.371955999999997</c:v>
                </c:pt>
                <c:pt idx="82">
                  <c:v>-64.603377999999992</c:v>
                </c:pt>
                <c:pt idx="83">
                  <c:v>-64.557429999999997</c:v>
                </c:pt>
                <c:pt idx="84">
                  <c:v>-64.617553999999998</c:v>
                </c:pt>
                <c:pt idx="85">
                  <c:v>-65.074168999999998</c:v>
                </c:pt>
                <c:pt idx="86">
                  <c:v>-65.394688000000002</c:v>
                </c:pt>
                <c:pt idx="87">
                  <c:v>-65.343845000000002</c:v>
                </c:pt>
                <c:pt idx="88">
                  <c:v>-64.777409000000006</c:v>
                </c:pt>
                <c:pt idx="89">
                  <c:v>-65.349327000000002</c:v>
                </c:pt>
                <c:pt idx="90">
                  <c:v>-67.101685000000003</c:v>
                </c:pt>
                <c:pt idx="91">
                  <c:v>-68.496983</c:v>
                </c:pt>
                <c:pt idx="92">
                  <c:v>-68.558140000000009</c:v>
                </c:pt>
                <c:pt idx="93">
                  <c:v>-67.417441999999994</c:v>
                </c:pt>
                <c:pt idx="94">
                  <c:v>-67.002749999999992</c:v>
                </c:pt>
                <c:pt idx="95">
                  <c:v>-66.297325000000001</c:v>
                </c:pt>
                <c:pt idx="96">
                  <c:v>-66.050246999999999</c:v>
                </c:pt>
                <c:pt idx="97">
                  <c:v>-65.168709000000007</c:v>
                </c:pt>
                <c:pt idx="98">
                  <c:v>-64.743374000000003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D-4A5B-8A00-9FF7636E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6272"/>
        <c:axId val="112968448"/>
      </c:scatterChart>
      <c:valAx>
        <c:axId val="112966272"/>
        <c:scaling>
          <c:orientation val="minMax"/>
          <c:max val="41"/>
          <c:min val="1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2968448"/>
        <c:crosses val="autoZero"/>
        <c:crossBetween val="midCat"/>
        <c:majorUnit val="2"/>
      </c:valAx>
      <c:valAx>
        <c:axId val="1129684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29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4045262455758592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'CL &amp; Data'!$J$4:$J$204</c:f>
              <c:numCache>
                <c:formatCode>General</c:formatCode>
                <c:ptCount val="201"/>
                <c:pt idx="0">
                  <c:v>-1.8208944</c:v>
                </c:pt>
                <c:pt idx="1">
                  <c:v>-1.8962672</c:v>
                </c:pt>
                <c:pt idx="2">
                  <c:v>-1.9893575999999999</c:v>
                </c:pt>
                <c:pt idx="3">
                  <c:v>-2.1106470000000002</c:v>
                </c:pt>
                <c:pt idx="4">
                  <c:v>-2.2697419999999999</c:v>
                </c:pt>
                <c:pt idx="5">
                  <c:v>-2.4766984000000001</c:v>
                </c:pt>
                <c:pt idx="6">
                  <c:v>-2.7213402000000002</c:v>
                </c:pt>
                <c:pt idx="7">
                  <c:v>-3.0134875999999999</c:v>
                </c:pt>
                <c:pt idx="8">
                  <c:v>-3.3731751000000001</c:v>
                </c:pt>
                <c:pt idx="9">
                  <c:v>-3.8405051000000001</c:v>
                </c:pt>
                <c:pt idx="10">
                  <c:v>-4.4193726</c:v>
                </c:pt>
                <c:pt idx="11">
                  <c:v>-5.0946584000000001</c:v>
                </c:pt>
                <c:pt idx="12">
                  <c:v>-5.8080300999999999</c:v>
                </c:pt>
                <c:pt idx="13">
                  <c:v>-6.4747877000000003</c:v>
                </c:pt>
                <c:pt idx="14">
                  <c:v>-7.0807232999999998</c:v>
                </c:pt>
                <c:pt idx="15">
                  <c:v>-7.6023288000000004</c:v>
                </c:pt>
                <c:pt idx="16">
                  <c:v>-8.0084847999999997</c:v>
                </c:pt>
                <c:pt idx="17">
                  <c:v>-8.2713088999999993</c:v>
                </c:pt>
                <c:pt idx="18">
                  <c:v>-8.3524674999999995</c:v>
                </c:pt>
                <c:pt idx="19">
                  <c:v>-8.2550668999999992</c:v>
                </c:pt>
                <c:pt idx="20">
                  <c:v>-8.0198049999999999</c:v>
                </c:pt>
                <c:pt idx="21">
                  <c:v>-7.6993957000000002</c:v>
                </c:pt>
                <c:pt idx="22">
                  <c:v>-7.3924713000000004</c:v>
                </c:pt>
                <c:pt idx="23">
                  <c:v>-7.1207231999999996</c:v>
                </c:pt>
                <c:pt idx="24">
                  <c:v>-6.9065275000000002</c:v>
                </c:pt>
                <c:pt idx="25">
                  <c:v>-6.7839203000000001</c:v>
                </c:pt>
                <c:pt idx="26">
                  <c:v>-6.7703638000000002</c:v>
                </c:pt>
                <c:pt idx="27">
                  <c:v>-6.8884945000000002</c:v>
                </c:pt>
                <c:pt idx="28">
                  <c:v>-7.1273308000000002</c:v>
                </c:pt>
                <c:pt idx="29">
                  <c:v>-7.4720120000000003</c:v>
                </c:pt>
                <c:pt idx="30">
                  <c:v>-7.9227910000000001</c:v>
                </c:pt>
                <c:pt idx="31">
                  <c:v>-8.4759636</c:v>
                </c:pt>
                <c:pt idx="32">
                  <c:v>-9.1186437999999992</c:v>
                </c:pt>
                <c:pt idx="33">
                  <c:v>-9.7823591000000008</c:v>
                </c:pt>
                <c:pt idx="34">
                  <c:v>-10.421662</c:v>
                </c:pt>
                <c:pt idx="35">
                  <c:v>-11.017664</c:v>
                </c:pt>
                <c:pt idx="36">
                  <c:v>-11.549111999999999</c:v>
                </c:pt>
                <c:pt idx="37">
                  <c:v>-12.014753000000001</c:v>
                </c:pt>
                <c:pt idx="38">
                  <c:v>-12.412932</c:v>
                </c:pt>
                <c:pt idx="39">
                  <c:v>-12.731425</c:v>
                </c:pt>
                <c:pt idx="40">
                  <c:v>-12.994878999999999</c:v>
                </c:pt>
                <c:pt idx="41">
                  <c:v>-13.179669000000001</c:v>
                </c:pt>
                <c:pt idx="42">
                  <c:v>-13.306685</c:v>
                </c:pt>
                <c:pt idx="43">
                  <c:v>-13.352826</c:v>
                </c:pt>
                <c:pt idx="44">
                  <c:v>-13.331239</c:v>
                </c:pt>
                <c:pt idx="45">
                  <c:v>-13.333005999999999</c:v>
                </c:pt>
                <c:pt idx="46">
                  <c:v>-13.377197000000001</c:v>
                </c:pt>
                <c:pt idx="47">
                  <c:v>-13.459548</c:v>
                </c:pt>
                <c:pt idx="48">
                  <c:v>-13.62105</c:v>
                </c:pt>
                <c:pt idx="49">
                  <c:v>-13.784708</c:v>
                </c:pt>
                <c:pt idx="50">
                  <c:v>-13.942882000000001</c:v>
                </c:pt>
                <c:pt idx="51">
                  <c:v>-14.136200000000001</c:v>
                </c:pt>
                <c:pt idx="52">
                  <c:v>-14.388506</c:v>
                </c:pt>
                <c:pt idx="53">
                  <c:v>-14.749701</c:v>
                </c:pt>
                <c:pt idx="54">
                  <c:v>-15.13397</c:v>
                </c:pt>
                <c:pt idx="55">
                  <c:v>-15.534523</c:v>
                </c:pt>
                <c:pt idx="56">
                  <c:v>-15.933469000000001</c:v>
                </c:pt>
                <c:pt idx="57">
                  <c:v>-16.294542</c:v>
                </c:pt>
                <c:pt idx="58">
                  <c:v>-16.657381000000001</c:v>
                </c:pt>
                <c:pt idx="59">
                  <c:v>-17.133714999999999</c:v>
                </c:pt>
                <c:pt idx="60">
                  <c:v>-17.696327</c:v>
                </c:pt>
                <c:pt idx="61">
                  <c:v>-18.251397999999998</c:v>
                </c:pt>
                <c:pt idx="62">
                  <c:v>-18.572741000000001</c:v>
                </c:pt>
                <c:pt idx="63">
                  <c:v>-18.571805999999999</c:v>
                </c:pt>
                <c:pt idx="64">
                  <c:v>-18.319353</c:v>
                </c:pt>
                <c:pt idx="65">
                  <c:v>-17.850038999999999</c:v>
                </c:pt>
                <c:pt idx="66">
                  <c:v>-17.176563000000002</c:v>
                </c:pt>
                <c:pt idx="67">
                  <c:v>-16.305786000000001</c:v>
                </c:pt>
                <c:pt idx="68">
                  <c:v>-15.228536</c:v>
                </c:pt>
                <c:pt idx="69">
                  <c:v>-13.959618000000001</c:v>
                </c:pt>
                <c:pt idx="70">
                  <c:v>-12.697349000000001</c:v>
                </c:pt>
                <c:pt idx="71">
                  <c:v>-11.578725</c:v>
                </c:pt>
                <c:pt idx="72">
                  <c:v>-10.678402</c:v>
                </c:pt>
                <c:pt idx="73">
                  <c:v>-9.9528399000000007</c:v>
                </c:pt>
                <c:pt idx="74">
                  <c:v>-9.3772774000000005</c:v>
                </c:pt>
                <c:pt idx="75">
                  <c:v>-8.9231501000000009</c:v>
                </c:pt>
                <c:pt idx="76">
                  <c:v>-8.5891762000000007</c:v>
                </c:pt>
                <c:pt idx="77">
                  <c:v>-8.2901668999999991</c:v>
                </c:pt>
                <c:pt idx="78">
                  <c:v>-8.0444964999999993</c:v>
                </c:pt>
                <c:pt idx="79">
                  <c:v>-7.7842288000000002</c:v>
                </c:pt>
                <c:pt idx="80">
                  <c:v>-7.5450153000000002</c:v>
                </c:pt>
                <c:pt idx="81">
                  <c:v>-7.3323330999999996</c:v>
                </c:pt>
                <c:pt idx="82">
                  <c:v>-7.1183452999999997</c:v>
                </c:pt>
                <c:pt idx="83">
                  <c:v>-6.9142976000000003</c:v>
                </c:pt>
                <c:pt idx="84">
                  <c:v>-6.7473197000000003</c:v>
                </c:pt>
                <c:pt idx="85">
                  <c:v>-6.6213436000000003</c:v>
                </c:pt>
                <c:pt idx="86">
                  <c:v>-6.5577740999999996</c:v>
                </c:pt>
                <c:pt idx="87">
                  <c:v>-6.5619658999999997</c:v>
                </c:pt>
                <c:pt idx="88">
                  <c:v>-6.6271572000000001</c:v>
                </c:pt>
                <c:pt idx="89">
                  <c:v>-6.7557467999999998</c:v>
                </c:pt>
                <c:pt idx="90">
                  <c:v>-6.9629320999999997</c:v>
                </c:pt>
                <c:pt idx="91">
                  <c:v>-7.2494158999999998</c:v>
                </c:pt>
                <c:pt idx="92">
                  <c:v>-7.6102204000000002</c:v>
                </c:pt>
                <c:pt idx="93">
                  <c:v>-8.0380076999999996</c:v>
                </c:pt>
                <c:pt idx="94">
                  <c:v>-8.5184754999999992</c:v>
                </c:pt>
                <c:pt idx="95">
                  <c:v>-9.0415496999999991</c:v>
                </c:pt>
                <c:pt idx="96">
                  <c:v>-9.5820293000000003</c:v>
                </c:pt>
                <c:pt idx="97">
                  <c:v>-10.115929</c:v>
                </c:pt>
                <c:pt idx="98">
                  <c:v>-10.624665</c:v>
                </c:pt>
                <c:pt idx="99">
                  <c:v>-11.116424</c:v>
                </c:pt>
                <c:pt idx="100">
                  <c:v>-11.55246</c:v>
                </c:pt>
                <c:pt idx="101">
                  <c:v>-11.885590000000001</c:v>
                </c:pt>
                <c:pt idx="102">
                  <c:v>-12.107443999999999</c:v>
                </c:pt>
                <c:pt idx="103">
                  <c:v>-12.258151</c:v>
                </c:pt>
                <c:pt idx="104">
                  <c:v>-12.351577000000001</c:v>
                </c:pt>
                <c:pt idx="105">
                  <c:v>-12.388088</c:v>
                </c:pt>
                <c:pt idx="106">
                  <c:v>-12.403324</c:v>
                </c:pt>
                <c:pt idx="107">
                  <c:v>-12.460153999999999</c:v>
                </c:pt>
                <c:pt idx="108">
                  <c:v>-12.556094999999999</c:v>
                </c:pt>
                <c:pt idx="109">
                  <c:v>-12.747782000000001</c:v>
                </c:pt>
                <c:pt idx="110">
                  <c:v>-13.060743</c:v>
                </c:pt>
                <c:pt idx="111">
                  <c:v>-13.517529</c:v>
                </c:pt>
                <c:pt idx="112">
                  <c:v>-14.038542</c:v>
                </c:pt>
                <c:pt idx="113">
                  <c:v>-14.602741999999999</c:v>
                </c:pt>
                <c:pt idx="114">
                  <c:v>-15.17534</c:v>
                </c:pt>
                <c:pt idx="115">
                  <c:v>-15.746396000000001</c:v>
                </c:pt>
                <c:pt idx="116">
                  <c:v>-16.224402999999999</c:v>
                </c:pt>
                <c:pt idx="117">
                  <c:v>-16.613620999999998</c:v>
                </c:pt>
                <c:pt idx="118">
                  <c:v>-16.864660000000001</c:v>
                </c:pt>
                <c:pt idx="119">
                  <c:v>-16.983345</c:v>
                </c:pt>
                <c:pt idx="120">
                  <c:v>-16.993991999999999</c:v>
                </c:pt>
                <c:pt idx="121">
                  <c:v>-16.913133999999999</c:v>
                </c:pt>
                <c:pt idx="122">
                  <c:v>-16.730774</c:v>
                </c:pt>
                <c:pt idx="123">
                  <c:v>-16.520508</c:v>
                </c:pt>
                <c:pt idx="124">
                  <c:v>-16.283932</c:v>
                </c:pt>
                <c:pt idx="125">
                  <c:v>-16.05406</c:v>
                </c:pt>
                <c:pt idx="126">
                  <c:v>-15.798197</c:v>
                </c:pt>
                <c:pt idx="127">
                  <c:v>-15.526948000000001</c:v>
                </c:pt>
                <c:pt idx="128">
                  <c:v>-15.225301</c:v>
                </c:pt>
                <c:pt idx="129">
                  <c:v>-14.854229999999999</c:v>
                </c:pt>
                <c:pt idx="130">
                  <c:v>-14.438231</c:v>
                </c:pt>
                <c:pt idx="131">
                  <c:v>-13.996737</c:v>
                </c:pt>
                <c:pt idx="132">
                  <c:v>-13.511865999999999</c:v>
                </c:pt>
                <c:pt idx="133">
                  <c:v>-12.978764</c:v>
                </c:pt>
                <c:pt idx="134">
                  <c:v>-12.407843</c:v>
                </c:pt>
                <c:pt idx="135">
                  <c:v>-11.822698000000001</c:v>
                </c:pt>
                <c:pt idx="136">
                  <c:v>-11.251595</c:v>
                </c:pt>
                <c:pt idx="137">
                  <c:v>-10.72893</c:v>
                </c:pt>
                <c:pt idx="138">
                  <c:v>-10.246286</c:v>
                </c:pt>
                <c:pt idx="139">
                  <c:v>-9.8200541000000001</c:v>
                </c:pt>
                <c:pt idx="140">
                  <c:v>-9.4481792000000002</c:v>
                </c:pt>
                <c:pt idx="141">
                  <c:v>-9.1368112999999997</c:v>
                </c:pt>
                <c:pt idx="142">
                  <c:v>-8.9052047999999999</c:v>
                </c:pt>
                <c:pt idx="143">
                  <c:v>-8.7394733000000002</c:v>
                </c:pt>
                <c:pt idx="144">
                  <c:v>-8.6394900999999997</c:v>
                </c:pt>
                <c:pt idx="145">
                  <c:v>-8.6028357</c:v>
                </c:pt>
                <c:pt idx="146">
                  <c:v>-8.6170577999999995</c:v>
                </c:pt>
                <c:pt idx="147">
                  <c:v>-8.6862612000000006</c:v>
                </c:pt>
                <c:pt idx="148">
                  <c:v>-8.7925730000000009</c:v>
                </c:pt>
                <c:pt idx="149">
                  <c:v>-8.9400586999999998</c:v>
                </c:pt>
                <c:pt idx="150">
                  <c:v>-9.1214379999999995</c:v>
                </c:pt>
                <c:pt idx="151">
                  <c:v>-9.3188677000000002</c:v>
                </c:pt>
                <c:pt idx="152">
                  <c:v>-9.5407171000000002</c:v>
                </c:pt>
                <c:pt idx="153">
                  <c:v>-9.7562608999999991</c:v>
                </c:pt>
                <c:pt idx="154">
                  <c:v>-9.9565792000000002</c:v>
                </c:pt>
                <c:pt idx="155">
                  <c:v>-10.159603000000001</c:v>
                </c:pt>
                <c:pt idx="156">
                  <c:v>-10.362102999999999</c:v>
                </c:pt>
                <c:pt idx="157">
                  <c:v>-10.552804999999999</c:v>
                </c:pt>
                <c:pt idx="158">
                  <c:v>-10.718671000000001</c:v>
                </c:pt>
                <c:pt idx="159">
                  <c:v>-10.858601</c:v>
                </c:pt>
                <c:pt idx="160">
                  <c:v>-10.970756</c:v>
                </c:pt>
                <c:pt idx="161">
                  <c:v>-11.054912</c:v>
                </c:pt>
                <c:pt idx="162">
                  <c:v>-11.14176</c:v>
                </c:pt>
                <c:pt idx="163">
                  <c:v>-11.232229999999999</c:v>
                </c:pt>
                <c:pt idx="164">
                  <c:v>-11.307205</c:v>
                </c:pt>
                <c:pt idx="165">
                  <c:v>-11.383107000000001</c:v>
                </c:pt>
                <c:pt idx="166">
                  <c:v>-11.457178000000001</c:v>
                </c:pt>
                <c:pt idx="167">
                  <c:v>-11.535855</c:v>
                </c:pt>
                <c:pt idx="168">
                  <c:v>-11.6137</c:v>
                </c:pt>
                <c:pt idx="169">
                  <c:v>-11.711290999999999</c:v>
                </c:pt>
                <c:pt idx="170">
                  <c:v>-11.796563000000001</c:v>
                </c:pt>
                <c:pt idx="171">
                  <c:v>-11.856284</c:v>
                </c:pt>
                <c:pt idx="172">
                  <c:v>-11.89249</c:v>
                </c:pt>
                <c:pt idx="173">
                  <c:v>-11.898490000000001</c:v>
                </c:pt>
                <c:pt idx="174">
                  <c:v>-11.862719999999999</c:v>
                </c:pt>
                <c:pt idx="175">
                  <c:v>-11.802198000000001</c:v>
                </c:pt>
                <c:pt idx="176">
                  <c:v>-11.711349</c:v>
                </c:pt>
                <c:pt idx="177">
                  <c:v>-11.633805000000001</c:v>
                </c:pt>
                <c:pt idx="178">
                  <c:v>-11.535135</c:v>
                </c:pt>
                <c:pt idx="179">
                  <c:v>-11.394157999999999</c:v>
                </c:pt>
                <c:pt idx="180">
                  <c:v>-11.219255</c:v>
                </c:pt>
                <c:pt idx="181">
                  <c:v>-10.963361000000001</c:v>
                </c:pt>
                <c:pt idx="182">
                  <c:v>-10.624815999999999</c:v>
                </c:pt>
                <c:pt idx="183">
                  <c:v>-10.235714</c:v>
                </c:pt>
                <c:pt idx="184">
                  <c:v>-9.8278140999999994</c:v>
                </c:pt>
                <c:pt idx="185">
                  <c:v>-9.4203320000000001</c:v>
                </c:pt>
                <c:pt idx="186">
                  <c:v>-8.9963607999999997</c:v>
                </c:pt>
                <c:pt idx="187">
                  <c:v>-8.5707997999999996</c:v>
                </c:pt>
                <c:pt idx="188">
                  <c:v>-8.1910229000000001</c:v>
                </c:pt>
                <c:pt idx="189">
                  <c:v>-7.8608827999999997</c:v>
                </c:pt>
                <c:pt idx="190">
                  <c:v>-7.6148129000000004</c:v>
                </c:pt>
                <c:pt idx="191">
                  <c:v>-7.4558720999999997</c:v>
                </c:pt>
                <c:pt idx="192">
                  <c:v>-7.3584227999999996</c:v>
                </c:pt>
                <c:pt idx="193">
                  <c:v>-7.2768344999999997</c:v>
                </c:pt>
                <c:pt idx="194">
                  <c:v>-7.2039194000000002</c:v>
                </c:pt>
                <c:pt idx="195">
                  <c:v>-7.1265025</c:v>
                </c:pt>
                <c:pt idx="196">
                  <c:v>-7.0458460000000001</c:v>
                </c:pt>
                <c:pt idx="197">
                  <c:v>-6.9768404999999998</c:v>
                </c:pt>
                <c:pt idx="198">
                  <c:v>-6.9070640000000001</c:v>
                </c:pt>
                <c:pt idx="199">
                  <c:v>-6.8448013999999997</c:v>
                </c:pt>
                <c:pt idx="200">
                  <c:v>-6.7975149000000004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C-4F10-B689-104766D18F97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'CL &amp; Data'!$T$4:$T$204</c:f>
              <c:numCache>
                <c:formatCode>General</c:formatCode>
                <c:ptCount val="201"/>
                <c:pt idx="0">
                  <c:v>-1.6908046000000001</c:v>
                </c:pt>
                <c:pt idx="1">
                  <c:v>-1.6782463999999999</c:v>
                </c:pt>
                <c:pt idx="2">
                  <c:v>-1.6665802999999999</c:v>
                </c:pt>
                <c:pt idx="3">
                  <c:v>-1.6564053999999999</c:v>
                </c:pt>
                <c:pt idx="4">
                  <c:v>-1.6484405</c:v>
                </c:pt>
                <c:pt idx="5">
                  <c:v>-1.6436259</c:v>
                </c:pt>
                <c:pt idx="6">
                  <c:v>-1.6476526</c:v>
                </c:pt>
                <c:pt idx="7">
                  <c:v>-1.6619368000000001</c:v>
                </c:pt>
                <c:pt idx="8">
                  <c:v>-1.6844161</c:v>
                </c:pt>
                <c:pt idx="9">
                  <c:v>-1.7114228</c:v>
                </c:pt>
                <c:pt idx="10">
                  <c:v>-1.7417077000000001</c:v>
                </c:pt>
                <c:pt idx="11">
                  <c:v>-1.7743070000000001</c:v>
                </c:pt>
                <c:pt idx="12">
                  <c:v>-1.8116587</c:v>
                </c:pt>
                <c:pt idx="13">
                  <c:v>-1.855183</c:v>
                </c:pt>
                <c:pt idx="14">
                  <c:v>-1.9059508000000001</c:v>
                </c:pt>
                <c:pt idx="15">
                  <c:v>-1.9604197000000001</c:v>
                </c:pt>
                <c:pt idx="16">
                  <c:v>-2.0211777999999998</c:v>
                </c:pt>
                <c:pt idx="17">
                  <c:v>-2.0920942</c:v>
                </c:pt>
                <c:pt idx="18">
                  <c:v>-2.1776021000000001</c:v>
                </c:pt>
                <c:pt idx="19">
                  <c:v>-2.2800753</c:v>
                </c:pt>
                <c:pt idx="20">
                  <c:v>-2.4013990999999999</c:v>
                </c:pt>
                <c:pt idx="21">
                  <c:v>-2.5421531000000002</c:v>
                </c:pt>
                <c:pt idx="22">
                  <c:v>-2.7111082</c:v>
                </c:pt>
                <c:pt idx="23">
                  <c:v>-2.9156914</c:v>
                </c:pt>
                <c:pt idx="24">
                  <c:v>-3.1637176999999999</c:v>
                </c:pt>
                <c:pt idx="25">
                  <c:v>-3.4528015000000001</c:v>
                </c:pt>
                <c:pt idx="26">
                  <c:v>-3.7995136</c:v>
                </c:pt>
                <c:pt idx="27">
                  <c:v>-4.2149137999999997</c:v>
                </c:pt>
                <c:pt idx="28">
                  <c:v>-4.7066096999999996</c:v>
                </c:pt>
                <c:pt idx="29">
                  <c:v>-5.2841806</c:v>
                </c:pt>
                <c:pt idx="30">
                  <c:v>-5.9559106999999996</c:v>
                </c:pt>
                <c:pt idx="31">
                  <c:v>-6.7132554000000004</c:v>
                </c:pt>
                <c:pt idx="32">
                  <c:v>-7.5473156000000001</c:v>
                </c:pt>
                <c:pt idx="33">
                  <c:v>-8.4670085999999998</c:v>
                </c:pt>
                <c:pt idx="34">
                  <c:v>-9.4926089999999999</c:v>
                </c:pt>
                <c:pt idx="35">
                  <c:v>-10.605309</c:v>
                </c:pt>
                <c:pt idx="36">
                  <c:v>-11.851108</c:v>
                </c:pt>
                <c:pt idx="37">
                  <c:v>-13.215517</c:v>
                </c:pt>
                <c:pt idx="38">
                  <c:v>-14.706127</c:v>
                </c:pt>
                <c:pt idx="39">
                  <c:v>-16.141528999999998</c:v>
                </c:pt>
                <c:pt idx="40">
                  <c:v>-17.367317</c:v>
                </c:pt>
                <c:pt idx="41">
                  <c:v>-18.302786000000001</c:v>
                </c:pt>
                <c:pt idx="42">
                  <c:v>-18.936626</c:v>
                </c:pt>
                <c:pt idx="43">
                  <c:v>-19.312726999999999</c:v>
                </c:pt>
                <c:pt idx="44">
                  <c:v>-19.453164999999998</c:v>
                </c:pt>
                <c:pt idx="45">
                  <c:v>-19.248051</c:v>
                </c:pt>
                <c:pt idx="46">
                  <c:v>-18.755323000000001</c:v>
                </c:pt>
                <c:pt idx="47">
                  <c:v>-17.989151</c:v>
                </c:pt>
                <c:pt idx="48">
                  <c:v>-17.139982</c:v>
                </c:pt>
                <c:pt idx="49">
                  <c:v>-16.360004</c:v>
                </c:pt>
                <c:pt idx="50">
                  <c:v>-15.750578000000001</c:v>
                </c:pt>
                <c:pt idx="51">
                  <c:v>-15.308821999999999</c:v>
                </c:pt>
                <c:pt idx="52">
                  <c:v>-14.952616000000001</c:v>
                </c:pt>
                <c:pt idx="53">
                  <c:v>-14.622923</c:v>
                </c:pt>
                <c:pt idx="54">
                  <c:v>-14.307643000000001</c:v>
                </c:pt>
                <c:pt idx="55">
                  <c:v>-13.929444999999999</c:v>
                </c:pt>
                <c:pt idx="56">
                  <c:v>-13.475471000000001</c:v>
                </c:pt>
                <c:pt idx="57">
                  <c:v>-12.970364</c:v>
                </c:pt>
                <c:pt idx="58">
                  <c:v>-12.441801</c:v>
                </c:pt>
                <c:pt idx="59">
                  <c:v>-11.893406000000001</c:v>
                </c:pt>
                <c:pt idx="60">
                  <c:v>-11.338087</c:v>
                </c:pt>
                <c:pt idx="61">
                  <c:v>-10.803361000000001</c:v>
                </c:pt>
                <c:pt idx="62">
                  <c:v>-10.332064000000001</c:v>
                </c:pt>
                <c:pt idx="63">
                  <c:v>-9.9784717999999994</c:v>
                </c:pt>
                <c:pt idx="64">
                  <c:v>-9.7543077</c:v>
                </c:pt>
                <c:pt idx="65">
                  <c:v>-9.6214685000000006</c:v>
                </c:pt>
                <c:pt idx="66">
                  <c:v>-9.5432433999999997</c:v>
                </c:pt>
                <c:pt idx="67">
                  <c:v>-9.5751656999999994</c:v>
                </c:pt>
                <c:pt idx="68">
                  <c:v>-9.5273398999999994</c:v>
                </c:pt>
                <c:pt idx="69">
                  <c:v>-9.3659409999999994</c:v>
                </c:pt>
                <c:pt idx="70">
                  <c:v>-9.1651439999999997</c:v>
                </c:pt>
                <c:pt idx="71">
                  <c:v>-8.9102268000000002</c:v>
                </c:pt>
                <c:pt idx="72">
                  <c:v>-8.6092280999999993</c:v>
                </c:pt>
                <c:pt idx="73">
                  <c:v>-8.3030881999999995</c:v>
                </c:pt>
                <c:pt idx="74">
                  <c:v>-8.0113392000000001</c:v>
                </c:pt>
                <c:pt idx="75">
                  <c:v>-7.7293506000000001</c:v>
                </c:pt>
                <c:pt idx="76">
                  <c:v>-7.3726645</c:v>
                </c:pt>
                <c:pt idx="77">
                  <c:v>-7.1152277000000002</c:v>
                </c:pt>
                <c:pt idx="78">
                  <c:v>-6.9888873</c:v>
                </c:pt>
                <c:pt idx="79">
                  <c:v>-6.9269638000000002</c:v>
                </c:pt>
                <c:pt idx="80">
                  <c:v>-6.9296160000000002</c:v>
                </c:pt>
                <c:pt idx="81">
                  <c:v>-6.9956541000000003</c:v>
                </c:pt>
                <c:pt idx="82">
                  <c:v>-7.1205486999999996</c:v>
                </c:pt>
                <c:pt idx="83">
                  <c:v>-7.2947363999999997</c:v>
                </c:pt>
                <c:pt idx="84">
                  <c:v>-7.5030093000000004</c:v>
                </c:pt>
                <c:pt idx="85">
                  <c:v>-7.7408085</c:v>
                </c:pt>
                <c:pt idx="86">
                  <c:v>-7.9754662999999999</c:v>
                </c:pt>
                <c:pt idx="87">
                  <c:v>-8.1959028000000007</c:v>
                </c:pt>
                <c:pt idx="88">
                  <c:v>-8.3948145000000007</c:v>
                </c:pt>
                <c:pt idx="89">
                  <c:v>-8.5804892000000006</c:v>
                </c:pt>
                <c:pt idx="90">
                  <c:v>-8.7433128</c:v>
                </c:pt>
                <c:pt idx="91">
                  <c:v>-8.8394518000000009</c:v>
                </c:pt>
                <c:pt idx="92">
                  <c:v>-8.8841791000000008</c:v>
                </c:pt>
                <c:pt idx="93">
                  <c:v>-8.9174910000000001</c:v>
                </c:pt>
                <c:pt idx="94">
                  <c:v>-8.9536990999999997</c:v>
                </c:pt>
                <c:pt idx="95">
                  <c:v>-9.0346851000000008</c:v>
                </c:pt>
                <c:pt idx="96">
                  <c:v>-9.1752710000000004</c:v>
                </c:pt>
                <c:pt idx="97">
                  <c:v>-9.3542824000000007</c:v>
                </c:pt>
                <c:pt idx="98">
                  <c:v>-9.5528326000000003</c:v>
                </c:pt>
                <c:pt idx="99">
                  <c:v>-9.7660970999999996</c:v>
                </c:pt>
                <c:pt idx="100">
                  <c:v>-10.032227000000001</c:v>
                </c:pt>
                <c:pt idx="101">
                  <c:v>-10.367163</c:v>
                </c:pt>
                <c:pt idx="102">
                  <c:v>-10.732640999999999</c:v>
                </c:pt>
                <c:pt idx="103">
                  <c:v>-11.091445</c:v>
                </c:pt>
                <c:pt idx="104">
                  <c:v>-11.387722999999999</c:v>
                </c:pt>
                <c:pt idx="105">
                  <c:v>-11.613476</c:v>
                </c:pt>
                <c:pt idx="106">
                  <c:v>-11.780581</c:v>
                </c:pt>
                <c:pt idx="107">
                  <c:v>-11.892201</c:v>
                </c:pt>
                <c:pt idx="108">
                  <c:v>-11.963153</c:v>
                </c:pt>
                <c:pt idx="109">
                  <c:v>-11.963222999999999</c:v>
                </c:pt>
                <c:pt idx="110">
                  <c:v>-11.884660999999999</c:v>
                </c:pt>
                <c:pt idx="111">
                  <c:v>-11.721003</c:v>
                </c:pt>
                <c:pt idx="112">
                  <c:v>-11.51998</c:v>
                </c:pt>
                <c:pt idx="113">
                  <c:v>-11.329552</c:v>
                </c:pt>
                <c:pt idx="114">
                  <c:v>-11.142166</c:v>
                </c:pt>
                <c:pt idx="115">
                  <c:v>-10.960072</c:v>
                </c:pt>
                <c:pt idx="116">
                  <c:v>-10.819654</c:v>
                </c:pt>
                <c:pt idx="117">
                  <c:v>-10.708625</c:v>
                </c:pt>
                <c:pt idx="118">
                  <c:v>-10.624733000000001</c:v>
                </c:pt>
                <c:pt idx="119">
                  <c:v>-10.558126</c:v>
                </c:pt>
                <c:pt idx="120">
                  <c:v>-10.516313999999999</c:v>
                </c:pt>
                <c:pt idx="121">
                  <c:v>-10.481679</c:v>
                </c:pt>
                <c:pt idx="122">
                  <c:v>-10.45055</c:v>
                </c:pt>
                <c:pt idx="123">
                  <c:v>-10.405422</c:v>
                </c:pt>
                <c:pt idx="124">
                  <c:v>-10.348267999999999</c:v>
                </c:pt>
                <c:pt idx="125">
                  <c:v>-10.267766999999999</c:v>
                </c:pt>
                <c:pt idx="126">
                  <c:v>-10.173033</c:v>
                </c:pt>
                <c:pt idx="127">
                  <c:v>-10.085137</c:v>
                </c:pt>
                <c:pt idx="128">
                  <c:v>-10.002924</c:v>
                </c:pt>
                <c:pt idx="129">
                  <c:v>-9.9477682000000005</c:v>
                </c:pt>
                <c:pt idx="130">
                  <c:v>-9.9202575999999993</c:v>
                </c:pt>
                <c:pt idx="131">
                  <c:v>-9.9125651999999995</c:v>
                </c:pt>
                <c:pt idx="132">
                  <c:v>-9.9731760000000005</c:v>
                </c:pt>
                <c:pt idx="133">
                  <c:v>-10.094586</c:v>
                </c:pt>
                <c:pt idx="134">
                  <c:v>-10.282597000000001</c:v>
                </c:pt>
                <c:pt idx="135">
                  <c:v>-10.560005</c:v>
                </c:pt>
                <c:pt idx="136">
                  <c:v>-10.910375</c:v>
                </c:pt>
                <c:pt idx="137">
                  <c:v>-11.336669000000001</c:v>
                </c:pt>
                <c:pt idx="138">
                  <c:v>-11.862892</c:v>
                </c:pt>
                <c:pt idx="139">
                  <c:v>-12.461352</c:v>
                </c:pt>
                <c:pt idx="140">
                  <c:v>-13.10984</c:v>
                </c:pt>
                <c:pt idx="141">
                  <c:v>-13.760472</c:v>
                </c:pt>
                <c:pt idx="142">
                  <c:v>-14.290519</c:v>
                </c:pt>
                <c:pt idx="143">
                  <c:v>-14.683384</c:v>
                </c:pt>
                <c:pt idx="144">
                  <c:v>-14.930876</c:v>
                </c:pt>
                <c:pt idx="145">
                  <c:v>-15.004035999999999</c:v>
                </c:pt>
                <c:pt idx="146">
                  <c:v>-14.912767000000001</c:v>
                </c:pt>
                <c:pt idx="147">
                  <c:v>-14.634174</c:v>
                </c:pt>
                <c:pt idx="148">
                  <c:v>-14.186036</c:v>
                </c:pt>
                <c:pt idx="149">
                  <c:v>-13.6145</c:v>
                </c:pt>
                <c:pt idx="150">
                  <c:v>-12.931433</c:v>
                </c:pt>
                <c:pt idx="151">
                  <c:v>-12.287981</c:v>
                </c:pt>
                <c:pt idx="152">
                  <c:v>-11.673482999999999</c:v>
                </c:pt>
                <c:pt idx="153">
                  <c:v>-11.090175</c:v>
                </c:pt>
                <c:pt idx="154">
                  <c:v>-10.566878000000001</c:v>
                </c:pt>
                <c:pt idx="155">
                  <c:v>-10.101293999999999</c:v>
                </c:pt>
                <c:pt idx="156">
                  <c:v>-9.6822146999999994</c:v>
                </c:pt>
                <c:pt idx="157">
                  <c:v>-9.3175564000000008</c:v>
                </c:pt>
                <c:pt idx="158">
                  <c:v>-8.9895104999999997</c:v>
                </c:pt>
                <c:pt idx="159">
                  <c:v>-8.7022838999999994</c:v>
                </c:pt>
                <c:pt idx="160">
                  <c:v>-8.4401445000000006</c:v>
                </c:pt>
                <c:pt idx="161">
                  <c:v>-8.2204780999999993</c:v>
                </c:pt>
                <c:pt idx="162">
                  <c:v>-8.0189199000000002</c:v>
                </c:pt>
                <c:pt idx="163">
                  <c:v>-7.8575930999999999</c:v>
                </c:pt>
                <c:pt idx="164">
                  <c:v>-7.7143264</c:v>
                </c:pt>
                <c:pt idx="165">
                  <c:v>-7.5933948000000004</c:v>
                </c:pt>
                <c:pt idx="166">
                  <c:v>-7.4918231999999998</c:v>
                </c:pt>
                <c:pt idx="167">
                  <c:v>-7.4001450999999996</c:v>
                </c:pt>
                <c:pt idx="168">
                  <c:v>-7.3175564</c:v>
                </c:pt>
                <c:pt idx="169">
                  <c:v>-7.2310676999999997</c:v>
                </c:pt>
                <c:pt idx="170">
                  <c:v>-7.1503258000000001</c:v>
                </c:pt>
                <c:pt idx="171">
                  <c:v>-7.0948877000000001</c:v>
                </c:pt>
                <c:pt idx="172">
                  <c:v>-7.0561910000000001</c:v>
                </c:pt>
                <c:pt idx="173">
                  <c:v>-7.0445203999999997</c:v>
                </c:pt>
                <c:pt idx="174">
                  <c:v>-7.0492376999999999</c:v>
                </c:pt>
                <c:pt idx="175">
                  <c:v>-7.0840483000000001</c:v>
                </c:pt>
                <c:pt idx="176">
                  <c:v>-7.1819382000000003</c:v>
                </c:pt>
                <c:pt idx="177">
                  <c:v>-7.3062123999999997</c:v>
                </c:pt>
                <c:pt idx="178">
                  <c:v>-7.3540796999999998</c:v>
                </c:pt>
                <c:pt idx="179">
                  <c:v>-7.3694471999999998</c:v>
                </c:pt>
                <c:pt idx="180">
                  <c:v>-7.3783164000000001</c:v>
                </c:pt>
                <c:pt idx="181">
                  <c:v>-7.3718738999999998</c:v>
                </c:pt>
                <c:pt idx="182">
                  <c:v>-7.3234057000000004</c:v>
                </c:pt>
                <c:pt idx="183">
                  <c:v>-7.2462081999999999</c:v>
                </c:pt>
                <c:pt idx="184">
                  <c:v>-7.1489925000000003</c:v>
                </c:pt>
                <c:pt idx="185">
                  <c:v>-7.0364465999999997</c:v>
                </c:pt>
                <c:pt idx="186">
                  <c:v>-6.9283371000000002</c:v>
                </c:pt>
                <c:pt idx="187">
                  <c:v>-6.9399423999999996</c:v>
                </c:pt>
                <c:pt idx="188">
                  <c:v>-7.0238098999999998</c:v>
                </c:pt>
                <c:pt idx="189">
                  <c:v>-7.1424602999999998</c:v>
                </c:pt>
                <c:pt idx="190">
                  <c:v>-7.3166542000000003</c:v>
                </c:pt>
                <c:pt idx="191">
                  <c:v>-7.6059875000000003</c:v>
                </c:pt>
                <c:pt idx="192">
                  <c:v>-7.9601626000000003</c:v>
                </c:pt>
                <c:pt idx="193">
                  <c:v>-8.3853969999999993</c:v>
                </c:pt>
                <c:pt idx="194">
                  <c:v>-8.8336781999999996</c:v>
                </c:pt>
                <c:pt idx="195">
                  <c:v>-9.3437070999999996</c:v>
                </c:pt>
                <c:pt idx="196">
                  <c:v>-9.8878736000000007</c:v>
                </c:pt>
                <c:pt idx="197">
                  <c:v>-10.392346999999999</c:v>
                </c:pt>
                <c:pt idx="198">
                  <c:v>-10.859584999999999</c:v>
                </c:pt>
                <c:pt idx="199">
                  <c:v>-11.274158</c:v>
                </c:pt>
                <c:pt idx="200">
                  <c:v>-11.599672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C-4F10-B689-104766D1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3632"/>
        <c:axId val="113181824"/>
      </c:scatterChart>
      <c:valAx>
        <c:axId val="113093632"/>
        <c:scaling>
          <c:orientation val="minMax"/>
          <c:max val="44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181824"/>
        <c:crosses val="autoZero"/>
        <c:crossBetween val="midCat"/>
        <c:majorUnit val="2"/>
      </c:valAx>
      <c:valAx>
        <c:axId val="113181824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093632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48748065767609411"/>
          <c:y val="0.67052238261883934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9778725021602179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-2.8722078999999998</c:v>
                </c:pt>
                <c:pt idx="1">
                  <c:v>-3.0834500999999999</c:v>
                </c:pt>
                <c:pt idx="2">
                  <c:v>-3.3744051000000002</c:v>
                </c:pt>
                <c:pt idx="3">
                  <c:v>-3.7118796999999999</c:v>
                </c:pt>
                <c:pt idx="4">
                  <c:v>-4.0917478000000003</c:v>
                </c:pt>
                <c:pt idx="5">
                  <c:v>-4.4751700999999997</c:v>
                </c:pt>
                <c:pt idx="6">
                  <c:v>-4.8368754000000003</c:v>
                </c:pt>
                <c:pt idx="7">
                  <c:v>-5.2591242999999999</c:v>
                </c:pt>
                <c:pt idx="8">
                  <c:v>-5.7289418999999997</c:v>
                </c:pt>
                <c:pt idx="9">
                  <c:v>-6.1772727999999999</c:v>
                </c:pt>
                <c:pt idx="10">
                  <c:v>-6.7726240000000004</c:v>
                </c:pt>
                <c:pt idx="11">
                  <c:v>-7.3241896999999998</c:v>
                </c:pt>
                <c:pt idx="12">
                  <c:v>-7.8648142999999999</c:v>
                </c:pt>
                <c:pt idx="13">
                  <c:v>-8.5509480999999994</c:v>
                </c:pt>
                <c:pt idx="14">
                  <c:v>-9.2266293000000008</c:v>
                </c:pt>
                <c:pt idx="15">
                  <c:v>-9.9253531000000006</c:v>
                </c:pt>
                <c:pt idx="16">
                  <c:v>-10.695694</c:v>
                </c:pt>
                <c:pt idx="17">
                  <c:v>-11.314743999999999</c:v>
                </c:pt>
                <c:pt idx="18">
                  <c:v>-12.028813</c:v>
                </c:pt>
                <c:pt idx="19">
                  <c:v>-12.699942999999999</c:v>
                </c:pt>
                <c:pt idx="20">
                  <c:v>-13.278294000000001</c:v>
                </c:pt>
                <c:pt idx="21">
                  <c:v>-13.934525000000001</c:v>
                </c:pt>
                <c:pt idx="22">
                  <c:v>-14.719954</c:v>
                </c:pt>
                <c:pt idx="23">
                  <c:v>-15.379815000000001</c:v>
                </c:pt>
                <c:pt idx="24">
                  <c:v>-16.154392000000001</c:v>
                </c:pt>
                <c:pt idx="25">
                  <c:v>-16.365784000000001</c:v>
                </c:pt>
                <c:pt idx="26">
                  <c:v>-16.972111000000002</c:v>
                </c:pt>
                <c:pt idx="27">
                  <c:v>-17.094528</c:v>
                </c:pt>
                <c:pt idx="28">
                  <c:v>-18.042484000000002</c:v>
                </c:pt>
                <c:pt idx="29">
                  <c:v>-19.184275</c:v>
                </c:pt>
                <c:pt idx="30">
                  <c:v>-20.296150000000001</c:v>
                </c:pt>
                <c:pt idx="31">
                  <c:v>-21.212482000000001</c:v>
                </c:pt>
                <c:pt idx="32">
                  <c:v>-21.920403</c:v>
                </c:pt>
                <c:pt idx="33">
                  <c:v>-21.422706999999999</c:v>
                </c:pt>
                <c:pt idx="34">
                  <c:v>-20.352032000000001</c:v>
                </c:pt>
                <c:pt idx="35">
                  <c:v>-19.8248</c:v>
                </c:pt>
                <c:pt idx="36">
                  <c:v>-18.671779999999998</c:v>
                </c:pt>
                <c:pt idx="37">
                  <c:v>-18.031770999999999</c:v>
                </c:pt>
                <c:pt idx="38">
                  <c:v>-17.681795000000001</c:v>
                </c:pt>
                <c:pt idx="39">
                  <c:v>-17.640146000000001</c:v>
                </c:pt>
                <c:pt idx="40">
                  <c:v>-17.334672999999999</c:v>
                </c:pt>
                <c:pt idx="41">
                  <c:v>-17.443587999999998</c:v>
                </c:pt>
                <c:pt idx="42">
                  <c:v>-17.234175</c:v>
                </c:pt>
                <c:pt idx="43">
                  <c:v>-17.458121999999999</c:v>
                </c:pt>
                <c:pt idx="44">
                  <c:v>-17.214742999999999</c:v>
                </c:pt>
                <c:pt idx="45">
                  <c:v>-18.022151999999998</c:v>
                </c:pt>
                <c:pt idx="46">
                  <c:v>-18.609960999999998</c:v>
                </c:pt>
                <c:pt idx="47">
                  <c:v>-20.077473000000001</c:v>
                </c:pt>
                <c:pt idx="48">
                  <c:v>-20.875772000000001</c:v>
                </c:pt>
                <c:pt idx="49">
                  <c:v>-22.18948</c:v>
                </c:pt>
                <c:pt idx="50">
                  <c:v>-22.591314000000001</c:v>
                </c:pt>
                <c:pt idx="51">
                  <c:v>-22.700845999999999</c:v>
                </c:pt>
                <c:pt idx="52">
                  <c:v>-21.873743000000001</c:v>
                </c:pt>
                <c:pt idx="53">
                  <c:v>-21.284666000000001</c:v>
                </c:pt>
                <c:pt idx="54">
                  <c:v>-20.455404000000001</c:v>
                </c:pt>
                <c:pt idx="55">
                  <c:v>-19.249184</c:v>
                </c:pt>
                <c:pt idx="56">
                  <c:v>-18.203661</c:v>
                </c:pt>
                <c:pt idx="57">
                  <c:v>-17.393076000000001</c:v>
                </c:pt>
                <c:pt idx="58">
                  <c:v>-16.378658000000001</c:v>
                </c:pt>
                <c:pt idx="59">
                  <c:v>-15.318051000000001</c:v>
                </c:pt>
                <c:pt idx="60">
                  <c:v>-14.666053</c:v>
                </c:pt>
                <c:pt idx="61">
                  <c:v>-14.155737999999999</c:v>
                </c:pt>
                <c:pt idx="62">
                  <c:v>-13.823662000000001</c:v>
                </c:pt>
                <c:pt idx="63">
                  <c:v>-13.523315999999999</c:v>
                </c:pt>
                <c:pt idx="64">
                  <c:v>-13.565325</c:v>
                </c:pt>
                <c:pt idx="65">
                  <c:v>-13.620405</c:v>
                </c:pt>
                <c:pt idx="66">
                  <c:v>-13.769314</c:v>
                </c:pt>
                <c:pt idx="67">
                  <c:v>-13.719892</c:v>
                </c:pt>
                <c:pt idx="68">
                  <c:v>-13.832938</c:v>
                </c:pt>
                <c:pt idx="69">
                  <c:v>-13.827989000000001</c:v>
                </c:pt>
                <c:pt idx="70">
                  <c:v>-13.436728</c:v>
                </c:pt>
                <c:pt idx="71">
                  <c:v>-13.192268</c:v>
                </c:pt>
                <c:pt idx="72">
                  <c:v>-13.057744</c:v>
                </c:pt>
                <c:pt idx="73">
                  <c:v>-12.954328</c:v>
                </c:pt>
                <c:pt idx="74">
                  <c:v>-12.633008999999999</c:v>
                </c:pt>
                <c:pt idx="75">
                  <c:v>-12.664522</c:v>
                </c:pt>
                <c:pt idx="76">
                  <c:v>-12.011213</c:v>
                </c:pt>
                <c:pt idx="77">
                  <c:v>-11.260253000000001</c:v>
                </c:pt>
                <c:pt idx="78">
                  <c:v>-10.58376</c:v>
                </c:pt>
                <c:pt idx="79">
                  <c:v>-9.9995279000000004</c:v>
                </c:pt>
                <c:pt idx="80">
                  <c:v>-9.0939321999999994</c:v>
                </c:pt>
                <c:pt idx="81">
                  <c:v>-8.7018929000000007</c:v>
                </c:pt>
                <c:pt idx="82">
                  <c:v>-8.7436103999999997</c:v>
                </c:pt>
                <c:pt idx="83">
                  <c:v>-8.3669434000000003</c:v>
                </c:pt>
                <c:pt idx="84">
                  <c:v>-7.8590831999999997</c:v>
                </c:pt>
                <c:pt idx="85">
                  <c:v>-7.7535037999999998</c:v>
                </c:pt>
                <c:pt idx="86">
                  <c:v>-7.8545980000000002</c:v>
                </c:pt>
                <c:pt idx="87">
                  <c:v>-7.9205236000000001</c:v>
                </c:pt>
                <c:pt idx="88">
                  <c:v>-8.0379609999999992</c:v>
                </c:pt>
                <c:pt idx="89">
                  <c:v>-8.4225101000000002</c:v>
                </c:pt>
                <c:pt idx="90">
                  <c:v>-8.5551967999999992</c:v>
                </c:pt>
                <c:pt idx="91">
                  <c:v>-8.5226726999999993</c:v>
                </c:pt>
                <c:pt idx="92">
                  <c:v>-8.5211009999999998</c:v>
                </c:pt>
                <c:pt idx="93">
                  <c:v>-9.1923388999999993</c:v>
                </c:pt>
                <c:pt idx="94">
                  <c:v>-9.9620314000000008</c:v>
                </c:pt>
                <c:pt idx="95">
                  <c:v>-10.789523000000001</c:v>
                </c:pt>
                <c:pt idx="96">
                  <c:v>-11.226279</c:v>
                </c:pt>
                <c:pt idx="97">
                  <c:v>-11.400608</c:v>
                </c:pt>
                <c:pt idx="98">
                  <c:v>-11.115062999999999</c:v>
                </c:pt>
                <c:pt idx="99">
                  <c:v>-10.668024000000001</c:v>
                </c:pt>
                <c:pt idx="100">
                  <c:v>-10.301883999999999</c:v>
                </c:pt>
                <c:pt idx="101">
                  <c:v>-10.530537000000001</c:v>
                </c:pt>
                <c:pt idx="102">
                  <c:v>-10.964361</c:v>
                </c:pt>
                <c:pt idx="103">
                  <c:v>-11.160916</c:v>
                </c:pt>
                <c:pt idx="104">
                  <c:v>-10.949742000000001</c:v>
                </c:pt>
                <c:pt idx="105">
                  <c:v>-10.950158</c:v>
                </c:pt>
                <c:pt idx="106">
                  <c:v>-10.658302000000001</c:v>
                </c:pt>
                <c:pt idx="107">
                  <c:v>-10.780257000000001</c:v>
                </c:pt>
                <c:pt idx="108">
                  <c:v>-10.987428</c:v>
                </c:pt>
                <c:pt idx="109">
                  <c:v>-11.967105999999999</c:v>
                </c:pt>
                <c:pt idx="110">
                  <c:v>-13.187421000000001</c:v>
                </c:pt>
                <c:pt idx="111">
                  <c:v>-14.280920999999999</c:v>
                </c:pt>
                <c:pt idx="112">
                  <c:v>-15.059726</c:v>
                </c:pt>
                <c:pt idx="113">
                  <c:v>-16.000050000000002</c:v>
                </c:pt>
                <c:pt idx="114">
                  <c:v>-16.999936999999999</c:v>
                </c:pt>
                <c:pt idx="115">
                  <c:v>-17.398354000000001</c:v>
                </c:pt>
                <c:pt idx="116">
                  <c:v>-18.318695000000002</c:v>
                </c:pt>
                <c:pt idx="117">
                  <c:v>-18.450623</c:v>
                </c:pt>
                <c:pt idx="118">
                  <c:v>-19.293548999999999</c:v>
                </c:pt>
                <c:pt idx="119">
                  <c:v>-19.165005000000001</c:v>
                </c:pt>
                <c:pt idx="120">
                  <c:v>-19.626614</c:v>
                </c:pt>
                <c:pt idx="121">
                  <c:v>-19.922734999999999</c:v>
                </c:pt>
                <c:pt idx="122">
                  <c:v>-20.114001999999999</c:v>
                </c:pt>
                <c:pt idx="123">
                  <c:v>-19.467593999999998</c:v>
                </c:pt>
                <c:pt idx="124">
                  <c:v>-18.945574000000001</c:v>
                </c:pt>
                <c:pt idx="125">
                  <c:v>-17.790493000000001</c:v>
                </c:pt>
                <c:pt idx="126">
                  <c:v>-16.327159999999999</c:v>
                </c:pt>
                <c:pt idx="127">
                  <c:v>-15.70335</c:v>
                </c:pt>
                <c:pt idx="128">
                  <c:v>-14.741647</c:v>
                </c:pt>
                <c:pt idx="129">
                  <c:v>-14.095062</c:v>
                </c:pt>
                <c:pt idx="130">
                  <c:v>-13.501882</c:v>
                </c:pt>
                <c:pt idx="131">
                  <c:v>-12.847830999999999</c:v>
                </c:pt>
                <c:pt idx="132">
                  <c:v>-11.801949</c:v>
                </c:pt>
                <c:pt idx="133">
                  <c:v>-10.909419</c:v>
                </c:pt>
                <c:pt idx="134">
                  <c:v>-10.002420000000001</c:v>
                </c:pt>
                <c:pt idx="135">
                  <c:v>-9.1505288999999994</c:v>
                </c:pt>
                <c:pt idx="136">
                  <c:v>-8.2460650999999991</c:v>
                </c:pt>
                <c:pt idx="137">
                  <c:v>-7.4622846000000003</c:v>
                </c:pt>
                <c:pt idx="138">
                  <c:v>-6.8575005999999998</c:v>
                </c:pt>
                <c:pt idx="139">
                  <c:v>-6.2846279000000003</c:v>
                </c:pt>
                <c:pt idx="140">
                  <c:v>-5.7804684999999996</c:v>
                </c:pt>
                <c:pt idx="141">
                  <c:v>-5.3936891999999999</c:v>
                </c:pt>
                <c:pt idx="142">
                  <c:v>-5.0115718999999999</c:v>
                </c:pt>
                <c:pt idx="143">
                  <c:v>-4.6766071</c:v>
                </c:pt>
                <c:pt idx="144">
                  <c:v>-4.3863592000000002</c:v>
                </c:pt>
                <c:pt idx="145">
                  <c:v>-4.1451998000000003</c:v>
                </c:pt>
                <c:pt idx="146">
                  <c:v>-4.0204554000000003</c:v>
                </c:pt>
                <c:pt idx="147">
                  <c:v>-3.9858899000000001</c:v>
                </c:pt>
                <c:pt idx="148">
                  <c:v>-3.9748584999999999</c:v>
                </c:pt>
                <c:pt idx="149">
                  <c:v>-3.9740082999999999</c:v>
                </c:pt>
                <c:pt idx="150">
                  <c:v>-4.0069523</c:v>
                </c:pt>
                <c:pt idx="151">
                  <c:v>-4.0407900999999997</c:v>
                </c:pt>
                <c:pt idx="152">
                  <c:v>-4.0778594000000004</c:v>
                </c:pt>
                <c:pt idx="153">
                  <c:v>-4.0699630000000004</c:v>
                </c:pt>
                <c:pt idx="154">
                  <c:v>-4.1194701</c:v>
                </c:pt>
                <c:pt idx="155">
                  <c:v>-4.1170372999999998</c:v>
                </c:pt>
                <c:pt idx="156">
                  <c:v>-4.1671208999999996</c:v>
                </c:pt>
                <c:pt idx="157">
                  <c:v>-4.1405931000000002</c:v>
                </c:pt>
                <c:pt idx="158">
                  <c:v>-4.1766911000000002</c:v>
                </c:pt>
                <c:pt idx="159">
                  <c:v>-4.1945791000000003</c:v>
                </c:pt>
                <c:pt idx="160">
                  <c:v>-4.2167019999999997</c:v>
                </c:pt>
                <c:pt idx="161">
                  <c:v>-4.2108449999999999</c:v>
                </c:pt>
                <c:pt idx="162">
                  <c:v>-4.2351279000000002</c:v>
                </c:pt>
                <c:pt idx="163">
                  <c:v>-4.2381038999999996</c:v>
                </c:pt>
                <c:pt idx="164">
                  <c:v>-4.2469748999999997</c:v>
                </c:pt>
                <c:pt idx="165">
                  <c:v>-4.2492298999999996</c:v>
                </c:pt>
                <c:pt idx="166">
                  <c:v>-4.3340864000000003</c:v>
                </c:pt>
                <c:pt idx="167">
                  <c:v>-4.4047365000000003</c:v>
                </c:pt>
                <c:pt idx="168">
                  <c:v>-4.5885062000000003</c:v>
                </c:pt>
                <c:pt idx="169">
                  <c:v>-4.7073545000000001</c:v>
                </c:pt>
                <c:pt idx="170">
                  <c:v>-4.9763216999999997</c:v>
                </c:pt>
                <c:pt idx="171">
                  <c:v>-5.1588868999999997</c:v>
                </c:pt>
                <c:pt idx="172">
                  <c:v>-5.4364996000000003</c:v>
                </c:pt>
                <c:pt idx="173">
                  <c:v>-5.5597329000000002</c:v>
                </c:pt>
                <c:pt idx="174">
                  <c:v>-5.7859129999999999</c:v>
                </c:pt>
                <c:pt idx="175">
                  <c:v>-5.9254723</c:v>
                </c:pt>
                <c:pt idx="176">
                  <c:v>-6.0651364000000001</c:v>
                </c:pt>
                <c:pt idx="177">
                  <c:v>-6.1261425000000003</c:v>
                </c:pt>
                <c:pt idx="178">
                  <c:v>-6.3011789</c:v>
                </c:pt>
                <c:pt idx="179">
                  <c:v>-6.4439411</c:v>
                </c:pt>
                <c:pt idx="180">
                  <c:v>-6.6607342000000003</c:v>
                </c:pt>
                <c:pt idx="181">
                  <c:v>-6.9460525999999998</c:v>
                </c:pt>
                <c:pt idx="182">
                  <c:v>-7.3408870999999998</c:v>
                </c:pt>
                <c:pt idx="183">
                  <c:v>-7.6537775999999997</c:v>
                </c:pt>
                <c:pt idx="184">
                  <c:v>-8.0309925</c:v>
                </c:pt>
                <c:pt idx="185">
                  <c:v>-8.2411518000000008</c:v>
                </c:pt>
                <c:pt idx="186">
                  <c:v>-8.4913273</c:v>
                </c:pt>
                <c:pt idx="187">
                  <c:v>-8.5546416999999995</c:v>
                </c:pt>
                <c:pt idx="188">
                  <c:v>-8.770505</c:v>
                </c:pt>
                <c:pt idx="189">
                  <c:v>-8.6551904999999998</c:v>
                </c:pt>
                <c:pt idx="190">
                  <c:v>-8.7481793999999997</c:v>
                </c:pt>
                <c:pt idx="191">
                  <c:v>-8.4514618000000006</c:v>
                </c:pt>
                <c:pt idx="192">
                  <c:v>-8.4257536000000002</c:v>
                </c:pt>
                <c:pt idx="193">
                  <c:v>-7.9616126999999999</c:v>
                </c:pt>
                <c:pt idx="194">
                  <c:v>-7.7863597999999996</c:v>
                </c:pt>
                <c:pt idx="195">
                  <c:v>-7.3839183000000004</c:v>
                </c:pt>
                <c:pt idx="196">
                  <c:v>-7.2078290000000003</c:v>
                </c:pt>
                <c:pt idx="197">
                  <c:v>-6.8195639000000003</c:v>
                </c:pt>
                <c:pt idx="198">
                  <c:v>-6.6512465000000001</c:v>
                </c:pt>
                <c:pt idx="199">
                  <c:v>-6.4243169</c:v>
                </c:pt>
                <c:pt idx="200">
                  <c:v>-6.2808437000000001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5-4CAE-8578-981AAA3FED1B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8.1850000000000005</c:v>
                </c:pt>
                <c:pt idx="2">
                  <c:v>8.3699999999999992</c:v>
                </c:pt>
                <c:pt idx="3">
                  <c:v>8.5549999999999997</c:v>
                </c:pt>
                <c:pt idx="4">
                  <c:v>8.74</c:v>
                </c:pt>
                <c:pt idx="5">
                  <c:v>8.9250000000000007</c:v>
                </c:pt>
                <c:pt idx="6">
                  <c:v>9.11</c:v>
                </c:pt>
                <c:pt idx="7">
                  <c:v>9.2949999999999999</c:v>
                </c:pt>
                <c:pt idx="8">
                  <c:v>9.48</c:v>
                </c:pt>
                <c:pt idx="9">
                  <c:v>9.6649999999999991</c:v>
                </c:pt>
                <c:pt idx="10">
                  <c:v>9.85</c:v>
                </c:pt>
                <c:pt idx="11">
                  <c:v>10.035</c:v>
                </c:pt>
                <c:pt idx="12">
                  <c:v>10.220000000000001</c:v>
                </c:pt>
                <c:pt idx="13">
                  <c:v>10.404999999999999</c:v>
                </c:pt>
                <c:pt idx="14">
                  <c:v>10.59</c:v>
                </c:pt>
                <c:pt idx="15">
                  <c:v>10.775</c:v>
                </c:pt>
                <c:pt idx="16">
                  <c:v>10.96</c:v>
                </c:pt>
                <c:pt idx="17">
                  <c:v>11.145</c:v>
                </c:pt>
                <c:pt idx="18">
                  <c:v>11.33</c:v>
                </c:pt>
                <c:pt idx="19">
                  <c:v>11.515000000000001</c:v>
                </c:pt>
                <c:pt idx="20">
                  <c:v>11.7</c:v>
                </c:pt>
                <c:pt idx="21">
                  <c:v>11.885</c:v>
                </c:pt>
                <c:pt idx="22">
                  <c:v>12.07</c:v>
                </c:pt>
                <c:pt idx="23">
                  <c:v>12.255000000000001</c:v>
                </c:pt>
                <c:pt idx="24">
                  <c:v>12.44</c:v>
                </c:pt>
                <c:pt idx="25">
                  <c:v>12.625</c:v>
                </c:pt>
                <c:pt idx="26">
                  <c:v>12.81</c:v>
                </c:pt>
                <c:pt idx="27">
                  <c:v>12.994999999999999</c:v>
                </c:pt>
                <c:pt idx="28">
                  <c:v>13.18</c:v>
                </c:pt>
                <c:pt idx="29">
                  <c:v>13.365</c:v>
                </c:pt>
                <c:pt idx="30">
                  <c:v>13.55</c:v>
                </c:pt>
                <c:pt idx="31">
                  <c:v>13.734999999999999</c:v>
                </c:pt>
                <c:pt idx="32">
                  <c:v>13.92</c:v>
                </c:pt>
                <c:pt idx="33">
                  <c:v>14.105</c:v>
                </c:pt>
                <c:pt idx="34">
                  <c:v>14.29</c:v>
                </c:pt>
                <c:pt idx="35">
                  <c:v>14.475</c:v>
                </c:pt>
                <c:pt idx="36">
                  <c:v>14.66</c:v>
                </c:pt>
                <c:pt idx="37">
                  <c:v>14.845000000000001</c:v>
                </c:pt>
                <c:pt idx="38">
                  <c:v>15.03</c:v>
                </c:pt>
                <c:pt idx="39">
                  <c:v>15.215</c:v>
                </c:pt>
                <c:pt idx="40">
                  <c:v>15.4</c:v>
                </c:pt>
                <c:pt idx="41">
                  <c:v>15.585000000000001</c:v>
                </c:pt>
                <c:pt idx="42">
                  <c:v>15.77</c:v>
                </c:pt>
                <c:pt idx="43">
                  <c:v>15.955</c:v>
                </c:pt>
                <c:pt idx="44">
                  <c:v>16.14</c:v>
                </c:pt>
                <c:pt idx="45">
                  <c:v>16.324999999999999</c:v>
                </c:pt>
                <c:pt idx="46">
                  <c:v>16.510000000000002</c:v>
                </c:pt>
                <c:pt idx="47">
                  <c:v>16.695</c:v>
                </c:pt>
                <c:pt idx="48">
                  <c:v>16.88</c:v>
                </c:pt>
                <c:pt idx="49">
                  <c:v>17.065000000000001</c:v>
                </c:pt>
                <c:pt idx="50">
                  <c:v>17.25</c:v>
                </c:pt>
                <c:pt idx="51">
                  <c:v>17.434999999999999</c:v>
                </c:pt>
                <c:pt idx="52">
                  <c:v>17.62</c:v>
                </c:pt>
                <c:pt idx="53">
                  <c:v>17.805</c:v>
                </c:pt>
                <c:pt idx="54">
                  <c:v>17.989999999999998</c:v>
                </c:pt>
                <c:pt idx="55">
                  <c:v>18.175000000000001</c:v>
                </c:pt>
                <c:pt idx="56">
                  <c:v>18.36</c:v>
                </c:pt>
                <c:pt idx="57">
                  <c:v>18.545000000000002</c:v>
                </c:pt>
                <c:pt idx="58">
                  <c:v>18.73</c:v>
                </c:pt>
                <c:pt idx="59">
                  <c:v>18.914999999999999</c:v>
                </c:pt>
                <c:pt idx="60">
                  <c:v>19.100000000000001</c:v>
                </c:pt>
                <c:pt idx="61">
                  <c:v>19.285</c:v>
                </c:pt>
                <c:pt idx="62">
                  <c:v>19.47</c:v>
                </c:pt>
                <c:pt idx="63">
                  <c:v>19.655000000000001</c:v>
                </c:pt>
                <c:pt idx="64">
                  <c:v>19.84</c:v>
                </c:pt>
                <c:pt idx="65">
                  <c:v>20.024999999999999</c:v>
                </c:pt>
                <c:pt idx="66">
                  <c:v>20.21</c:v>
                </c:pt>
                <c:pt idx="67">
                  <c:v>20.395</c:v>
                </c:pt>
                <c:pt idx="68">
                  <c:v>20.58</c:v>
                </c:pt>
                <c:pt idx="69">
                  <c:v>20.765000000000001</c:v>
                </c:pt>
                <c:pt idx="70">
                  <c:v>20.95</c:v>
                </c:pt>
                <c:pt idx="71">
                  <c:v>21.135000000000002</c:v>
                </c:pt>
                <c:pt idx="72">
                  <c:v>21.32</c:v>
                </c:pt>
                <c:pt idx="73">
                  <c:v>21.504999999999999</c:v>
                </c:pt>
                <c:pt idx="74">
                  <c:v>21.69</c:v>
                </c:pt>
                <c:pt idx="75">
                  <c:v>21.875</c:v>
                </c:pt>
                <c:pt idx="76">
                  <c:v>22.06</c:v>
                </c:pt>
                <c:pt idx="77">
                  <c:v>22.245000000000001</c:v>
                </c:pt>
                <c:pt idx="78">
                  <c:v>22.43</c:v>
                </c:pt>
                <c:pt idx="79">
                  <c:v>22.614999999999998</c:v>
                </c:pt>
                <c:pt idx="80">
                  <c:v>22.8</c:v>
                </c:pt>
                <c:pt idx="81">
                  <c:v>22.984999999999999</c:v>
                </c:pt>
                <c:pt idx="82">
                  <c:v>23.17</c:v>
                </c:pt>
                <c:pt idx="83">
                  <c:v>23.355</c:v>
                </c:pt>
                <c:pt idx="84">
                  <c:v>23.54</c:v>
                </c:pt>
                <c:pt idx="85">
                  <c:v>23.725000000000001</c:v>
                </c:pt>
                <c:pt idx="86">
                  <c:v>23.91</c:v>
                </c:pt>
                <c:pt idx="87">
                  <c:v>24.094999999999999</c:v>
                </c:pt>
                <c:pt idx="88">
                  <c:v>24.28</c:v>
                </c:pt>
                <c:pt idx="89">
                  <c:v>24.465</c:v>
                </c:pt>
                <c:pt idx="90">
                  <c:v>24.65</c:v>
                </c:pt>
                <c:pt idx="91">
                  <c:v>24.835000000000001</c:v>
                </c:pt>
                <c:pt idx="92">
                  <c:v>25.02</c:v>
                </c:pt>
                <c:pt idx="93">
                  <c:v>25.204999999999998</c:v>
                </c:pt>
                <c:pt idx="94">
                  <c:v>25.39</c:v>
                </c:pt>
                <c:pt idx="95">
                  <c:v>25.574999999999999</c:v>
                </c:pt>
                <c:pt idx="96">
                  <c:v>25.76</c:v>
                </c:pt>
                <c:pt idx="97">
                  <c:v>25.945</c:v>
                </c:pt>
                <c:pt idx="98">
                  <c:v>26.13</c:v>
                </c:pt>
                <c:pt idx="99">
                  <c:v>26.315000000000001</c:v>
                </c:pt>
                <c:pt idx="100">
                  <c:v>26.5</c:v>
                </c:pt>
                <c:pt idx="101">
                  <c:v>26.684999999999999</c:v>
                </c:pt>
                <c:pt idx="102">
                  <c:v>26.87</c:v>
                </c:pt>
                <c:pt idx="103">
                  <c:v>27.055</c:v>
                </c:pt>
                <c:pt idx="104">
                  <c:v>27.24</c:v>
                </c:pt>
                <c:pt idx="105">
                  <c:v>27.425000000000001</c:v>
                </c:pt>
                <c:pt idx="106">
                  <c:v>27.61</c:v>
                </c:pt>
                <c:pt idx="107">
                  <c:v>27.795000000000002</c:v>
                </c:pt>
                <c:pt idx="108">
                  <c:v>27.98</c:v>
                </c:pt>
                <c:pt idx="109">
                  <c:v>28.164999999999999</c:v>
                </c:pt>
                <c:pt idx="110">
                  <c:v>28.35</c:v>
                </c:pt>
                <c:pt idx="111">
                  <c:v>28.535</c:v>
                </c:pt>
                <c:pt idx="112">
                  <c:v>28.72</c:v>
                </c:pt>
                <c:pt idx="113">
                  <c:v>28.905000000000001</c:v>
                </c:pt>
                <c:pt idx="114">
                  <c:v>29.09</c:v>
                </c:pt>
                <c:pt idx="115">
                  <c:v>29.274999999999999</c:v>
                </c:pt>
                <c:pt idx="116">
                  <c:v>29.46</c:v>
                </c:pt>
                <c:pt idx="117">
                  <c:v>29.645</c:v>
                </c:pt>
                <c:pt idx="118">
                  <c:v>29.83</c:v>
                </c:pt>
                <c:pt idx="119">
                  <c:v>30.015000000000001</c:v>
                </c:pt>
                <c:pt idx="120">
                  <c:v>30.2</c:v>
                </c:pt>
                <c:pt idx="121">
                  <c:v>30.385000000000002</c:v>
                </c:pt>
                <c:pt idx="122">
                  <c:v>30.57</c:v>
                </c:pt>
                <c:pt idx="123">
                  <c:v>30.754999999999999</c:v>
                </c:pt>
                <c:pt idx="124">
                  <c:v>30.94</c:v>
                </c:pt>
                <c:pt idx="125">
                  <c:v>31.125</c:v>
                </c:pt>
                <c:pt idx="126">
                  <c:v>31.31</c:v>
                </c:pt>
                <c:pt idx="127">
                  <c:v>31.495000000000001</c:v>
                </c:pt>
                <c:pt idx="128">
                  <c:v>31.68</c:v>
                </c:pt>
                <c:pt idx="129">
                  <c:v>31.864999999999998</c:v>
                </c:pt>
                <c:pt idx="130">
                  <c:v>32.049999999999997</c:v>
                </c:pt>
                <c:pt idx="131">
                  <c:v>32.234999999999999</c:v>
                </c:pt>
                <c:pt idx="132">
                  <c:v>32.42</c:v>
                </c:pt>
                <c:pt idx="133">
                  <c:v>32.604999999999997</c:v>
                </c:pt>
                <c:pt idx="134">
                  <c:v>32.79</c:v>
                </c:pt>
                <c:pt idx="135">
                  <c:v>32.975000000000001</c:v>
                </c:pt>
                <c:pt idx="136">
                  <c:v>33.159999999999997</c:v>
                </c:pt>
                <c:pt idx="137">
                  <c:v>33.344999999999999</c:v>
                </c:pt>
                <c:pt idx="138">
                  <c:v>33.53</c:v>
                </c:pt>
                <c:pt idx="139">
                  <c:v>33.715000000000003</c:v>
                </c:pt>
                <c:pt idx="140">
                  <c:v>33.9</c:v>
                </c:pt>
                <c:pt idx="141">
                  <c:v>34.085000000000001</c:v>
                </c:pt>
                <c:pt idx="142">
                  <c:v>34.270000000000003</c:v>
                </c:pt>
                <c:pt idx="143">
                  <c:v>34.454999999999998</c:v>
                </c:pt>
                <c:pt idx="144">
                  <c:v>34.64</c:v>
                </c:pt>
                <c:pt idx="145">
                  <c:v>34.825000000000003</c:v>
                </c:pt>
                <c:pt idx="146">
                  <c:v>35.01</c:v>
                </c:pt>
                <c:pt idx="147">
                  <c:v>35.195</c:v>
                </c:pt>
                <c:pt idx="148">
                  <c:v>35.380000000000003</c:v>
                </c:pt>
                <c:pt idx="149">
                  <c:v>35.564999999999998</c:v>
                </c:pt>
                <c:pt idx="150">
                  <c:v>35.75</c:v>
                </c:pt>
                <c:pt idx="151">
                  <c:v>35.935000000000002</c:v>
                </c:pt>
                <c:pt idx="152">
                  <c:v>36.119999999999997</c:v>
                </c:pt>
                <c:pt idx="153">
                  <c:v>36.305</c:v>
                </c:pt>
                <c:pt idx="154">
                  <c:v>36.49</c:v>
                </c:pt>
                <c:pt idx="155">
                  <c:v>36.674999999999997</c:v>
                </c:pt>
                <c:pt idx="156">
                  <c:v>36.86</c:v>
                </c:pt>
                <c:pt idx="157">
                  <c:v>37.045000000000002</c:v>
                </c:pt>
                <c:pt idx="158">
                  <c:v>37.229999999999997</c:v>
                </c:pt>
                <c:pt idx="159">
                  <c:v>37.414999999999999</c:v>
                </c:pt>
                <c:pt idx="160">
                  <c:v>37.6</c:v>
                </c:pt>
                <c:pt idx="161">
                  <c:v>37.784999999999997</c:v>
                </c:pt>
                <c:pt idx="162">
                  <c:v>37.97</c:v>
                </c:pt>
                <c:pt idx="163">
                  <c:v>38.155000000000001</c:v>
                </c:pt>
                <c:pt idx="164">
                  <c:v>38.340000000000003</c:v>
                </c:pt>
                <c:pt idx="165">
                  <c:v>38.524999999999999</c:v>
                </c:pt>
                <c:pt idx="166">
                  <c:v>38.71</c:v>
                </c:pt>
                <c:pt idx="167">
                  <c:v>38.895000000000003</c:v>
                </c:pt>
                <c:pt idx="168">
                  <c:v>39.08</c:v>
                </c:pt>
                <c:pt idx="169">
                  <c:v>39.265000000000001</c:v>
                </c:pt>
                <c:pt idx="170">
                  <c:v>39.450000000000003</c:v>
                </c:pt>
                <c:pt idx="171">
                  <c:v>39.634999999999998</c:v>
                </c:pt>
                <c:pt idx="172">
                  <c:v>39.82</c:v>
                </c:pt>
                <c:pt idx="173">
                  <c:v>40.005000000000003</c:v>
                </c:pt>
                <c:pt idx="174">
                  <c:v>40.19</c:v>
                </c:pt>
                <c:pt idx="175">
                  <c:v>40.375</c:v>
                </c:pt>
                <c:pt idx="176">
                  <c:v>40.56</c:v>
                </c:pt>
                <c:pt idx="177">
                  <c:v>40.744999999999997</c:v>
                </c:pt>
                <c:pt idx="178">
                  <c:v>40.93</c:v>
                </c:pt>
                <c:pt idx="179">
                  <c:v>41.115000000000002</c:v>
                </c:pt>
                <c:pt idx="180">
                  <c:v>41.3</c:v>
                </c:pt>
                <c:pt idx="181">
                  <c:v>41.484999999999999</c:v>
                </c:pt>
                <c:pt idx="182">
                  <c:v>41.67</c:v>
                </c:pt>
                <c:pt idx="183">
                  <c:v>41.854999999999997</c:v>
                </c:pt>
                <c:pt idx="184">
                  <c:v>42.04</c:v>
                </c:pt>
                <c:pt idx="185">
                  <c:v>42.225000000000001</c:v>
                </c:pt>
                <c:pt idx="186">
                  <c:v>42.41</c:v>
                </c:pt>
                <c:pt idx="187">
                  <c:v>42.594999999999999</c:v>
                </c:pt>
                <c:pt idx="188">
                  <c:v>42.78</c:v>
                </c:pt>
                <c:pt idx="189">
                  <c:v>42.965000000000003</c:v>
                </c:pt>
                <c:pt idx="190">
                  <c:v>43.15</c:v>
                </c:pt>
                <c:pt idx="191">
                  <c:v>43.335000000000001</c:v>
                </c:pt>
                <c:pt idx="192">
                  <c:v>43.52</c:v>
                </c:pt>
                <c:pt idx="193">
                  <c:v>43.704999999999998</c:v>
                </c:pt>
                <c:pt idx="194">
                  <c:v>43.89</c:v>
                </c:pt>
                <c:pt idx="195">
                  <c:v>44.075000000000003</c:v>
                </c:pt>
                <c:pt idx="196">
                  <c:v>44.26</c:v>
                </c:pt>
                <c:pt idx="197">
                  <c:v>44.445</c:v>
                </c:pt>
                <c:pt idx="198">
                  <c:v>44.63</c:v>
                </c:pt>
                <c:pt idx="199">
                  <c:v>44.814999999999998</c:v>
                </c:pt>
                <c:pt idx="200">
                  <c:v>45</c:v>
                </c:pt>
              </c:numCache>
            </c:numRef>
          </c:xVal>
          <c:yVal>
            <c:numRef>
              <c:f>Isolations!$N$5:$N$205</c:f>
              <c:numCache>
                <c:formatCode>General</c:formatCode>
                <c:ptCount val="201"/>
                <c:pt idx="0">
                  <c:v>-2.8722078999999998</c:v>
                </c:pt>
                <c:pt idx="1">
                  <c:v>-3.0834500999999999</c:v>
                </c:pt>
                <c:pt idx="2">
                  <c:v>-3.3744051000000002</c:v>
                </c:pt>
                <c:pt idx="3">
                  <c:v>-3.7118796999999999</c:v>
                </c:pt>
                <c:pt idx="4">
                  <c:v>-4.0917478000000003</c:v>
                </c:pt>
                <c:pt idx="5">
                  <c:v>-4.4751700999999997</c:v>
                </c:pt>
                <c:pt idx="6">
                  <c:v>-4.8368754000000003</c:v>
                </c:pt>
                <c:pt idx="7">
                  <c:v>-5.2591242999999999</c:v>
                </c:pt>
                <c:pt idx="8">
                  <c:v>-5.7289418999999997</c:v>
                </c:pt>
                <c:pt idx="9">
                  <c:v>-6.1772727999999999</c:v>
                </c:pt>
                <c:pt idx="10">
                  <c:v>-6.7726240000000004</c:v>
                </c:pt>
                <c:pt idx="11">
                  <c:v>-7.3241896999999998</c:v>
                </c:pt>
                <c:pt idx="12">
                  <c:v>-7.8648142999999999</c:v>
                </c:pt>
                <c:pt idx="13">
                  <c:v>-8.5509480999999994</c:v>
                </c:pt>
                <c:pt idx="14">
                  <c:v>-9.2266293000000008</c:v>
                </c:pt>
                <c:pt idx="15">
                  <c:v>-9.9253531000000006</c:v>
                </c:pt>
                <c:pt idx="16">
                  <c:v>-10.695694</c:v>
                </c:pt>
                <c:pt idx="17">
                  <c:v>-11.314743999999999</c:v>
                </c:pt>
                <c:pt idx="18">
                  <c:v>-12.028813</c:v>
                </c:pt>
                <c:pt idx="19">
                  <c:v>-12.699942999999999</c:v>
                </c:pt>
                <c:pt idx="20">
                  <c:v>-13.278294000000001</c:v>
                </c:pt>
                <c:pt idx="21">
                  <c:v>-13.934525000000001</c:v>
                </c:pt>
                <c:pt idx="22">
                  <c:v>-14.719954</c:v>
                </c:pt>
                <c:pt idx="23">
                  <c:v>-15.379815000000001</c:v>
                </c:pt>
                <c:pt idx="24">
                  <c:v>-16.154392000000001</c:v>
                </c:pt>
                <c:pt idx="25">
                  <c:v>-16.365784000000001</c:v>
                </c:pt>
                <c:pt idx="26">
                  <c:v>-16.972111000000002</c:v>
                </c:pt>
                <c:pt idx="27">
                  <c:v>-17.094528</c:v>
                </c:pt>
                <c:pt idx="28">
                  <c:v>-18.042484000000002</c:v>
                </c:pt>
                <c:pt idx="29">
                  <c:v>-19.184275</c:v>
                </c:pt>
                <c:pt idx="30">
                  <c:v>-20.296150000000001</c:v>
                </c:pt>
                <c:pt idx="31">
                  <c:v>-21.212482000000001</c:v>
                </c:pt>
                <c:pt idx="32">
                  <c:v>-21.920403</c:v>
                </c:pt>
                <c:pt idx="33">
                  <c:v>-21.422706999999999</c:v>
                </c:pt>
                <c:pt idx="34">
                  <c:v>-20.352032000000001</c:v>
                </c:pt>
                <c:pt idx="35">
                  <c:v>-19.8248</c:v>
                </c:pt>
                <c:pt idx="36">
                  <c:v>-18.671779999999998</c:v>
                </c:pt>
                <c:pt idx="37">
                  <c:v>-18.031770999999999</c:v>
                </c:pt>
                <c:pt idx="38">
                  <c:v>-17.681795000000001</c:v>
                </c:pt>
                <c:pt idx="39">
                  <c:v>-17.640146000000001</c:v>
                </c:pt>
                <c:pt idx="40">
                  <c:v>-17.334672999999999</c:v>
                </c:pt>
                <c:pt idx="41">
                  <c:v>-17.443587999999998</c:v>
                </c:pt>
                <c:pt idx="42">
                  <c:v>-17.234175</c:v>
                </c:pt>
                <c:pt idx="43">
                  <c:v>-17.458121999999999</c:v>
                </c:pt>
                <c:pt idx="44">
                  <c:v>-17.214742999999999</c:v>
                </c:pt>
                <c:pt idx="45">
                  <c:v>-18.022151999999998</c:v>
                </c:pt>
                <c:pt idx="46">
                  <c:v>-18.609960999999998</c:v>
                </c:pt>
                <c:pt idx="47">
                  <c:v>-20.077473000000001</c:v>
                </c:pt>
                <c:pt idx="48">
                  <c:v>-20.875772000000001</c:v>
                </c:pt>
                <c:pt idx="49">
                  <c:v>-22.18948</c:v>
                </c:pt>
                <c:pt idx="50">
                  <c:v>-22.591314000000001</c:v>
                </c:pt>
                <c:pt idx="51">
                  <c:v>-22.700845999999999</c:v>
                </c:pt>
                <c:pt idx="52">
                  <c:v>-21.873743000000001</c:v>
                </c:pt>
                <c:pt idx="53">
                  <c:v>-21.284666000000001</c:v>
                </c:pt>
                <c:pt idx="54">
                  <c:v>-20.455404000000001</c:v>
                </c:pt>
                <c:pt idx="55">
                  <c:v>-19.249184</c:v>
                </c:pt>
                <c:pt idx="56">
                  <c:v>-18.203661</c:v>
                </c:pt>
                <c:pt idx="57">
                  <c:v>-17.393076000000001</c:v>
                </c:pt>
                <c:pt idx="58">
                  <c:v>-16.378658000000001</c:v>
                </c:pt>
                <c:pt idx="59">
                  <c:v>-15.318051000000001</c:v>
                </c:pt>
                <c:pt idx="60">
                  <c:v>-14.666053</c:v>
                </c:pt>
                <c:pt idx="61">
                  <c:v>-14.155737999999999</c:v>
                </c:pt>
                <c:pt idx="62">
                  <c:v>-13.823662000000001</c:v>
                </c:pt>
                <c:pt idx="63">
                  <c:v>-13.523315999999999</c:v>
                </c:pt>
                <c:pt idx="64">
                  <c:v>-13.565325</c:v>
                </c:pt>
                <c:pt idx="65">
                  <c:v>-13.620405</c:v>
                </c:pt>
                <c:pt idx="66">
                  <c:v>-13.769314</c:v>
                </c:pt>
                <c:pt idx="67">
                  <c:v>-13.719892</c:v>
                </c:pt>
                <c:pt idx="68">
                  <c:v>-13.832938</c:v>
                </c:pt>
                <c:pt idx="69">
                  <c:v>-13.827989000000001</c:v>
                </c:pt>
                <c:pt idx="70">
                  <c:v>-13.436728</c:v>
                </c:pt>
                <c:pt idx="71">
                  <c:v>-13.192268</c:v>
                </c:pt>
                <c:pt idx="72">
                  <c:v>-13.057744</c:v>
                </c:pt>
                <c:pt idx="73">
                  <c:v>-12.954328</c:v>
                </c:pt>
                <c:pt idx="74">
                  <c:v>-12.633008999999999</c:v>
                </c:pt>
                <c:pt idx="75">
                  <c:v>-12.664522</c:v>
                </c:pt>
                <c:pt idx="76">
                  <c:v>-12.011213</c:v>
                </c:pt>
                <c:pt idx="77">
                  <c:v>-11.260253000000001</c:v>
                </c:pt>
                <c:pt idx="78">
                  <c:v>-10.58376</c:v>
                </c:pt>
                <c:pt idx="79">
                  <c:v>-9.9995279000000004</c:v>
                </c:pt>
                <c:pt idx="80">
                  <c:v>-9.0939321999999994</c:v>
                </c:pt>
                <c:pt idx="81">
                  <c:v>-8.7018929000000007</c:v>
                </c:pt>
                <c:pt idx="82">
                  <c:v>-8.7436103999999997</c:v>
                </c:pt>
                <c:pt idx="83">
                  <c:v>-8.3669434000000003</c:v>
                </c:pt>
                <c:pt idx="84">
                  <c:v>-7.8590831999999997</c:v>
                </c:pt>
                <c:pt idx="85">
                  <c:v>-7.7535037999999998</c:v>
                </c:pt>
                <c:pt idx="86">
                  <c:v>-7.8545980000000002</c:v>
                </c:pt>
                <c:pt idx="87">
                  <c:v>-7.9205236000000001</c:v>
                </c:pt>
                <c:pt idx="88">
                  <c:v>-8.0379609999999992</c:v>
                </c:pt>
                <c:pt idx="89">
                  <c:v>-8.4225101000000002</c:v>
                </c:pt>
                <c:pt idx="90">
                  <c:v>-8.5551967999999992</c:v>
                </c:pt>
                <c:pt idx="91">
                  <c:v>-8.5226726999999993</c:v>
                </c:pt>
                <c:pt idx="92">
                  <c:v>-8.5211009999999998</c:v>
                </c:pt>
                <c:pt idx="93">
                  <c:v>-9.1923388999999993</c:v>
                </c:pt>
                <c:pt idx="94">
                  <c:v>-9.9620314000000008</c:v>
                </c:pt>
                <c:pt idx="95">
                  <c:v>-10.789523000000001</c:v>
                </c:pt>
                <c:pt idx="96">
                  <c:v>-11.226279</c:v>
                </c:pt>
                <c:pt idx="97">
                  <c:v>-11.400608</c:v>
                </c:pt>
                <c:pt idx="98">
                  <c:v>-11.115062999999999</c:v>
                </c:pt>
                <c:pt idx="99">
                  <c:v>-10.668024000000001</c:v>
                </c:pt>
                <c:pt idx="100">
                  <c:v>-10.301883999999999</c:v>
                </c:pt>
                <c:pt idx="101">
                  <c:v>-10.530537000000001</c:v>
                </c:pt>
                <c:pt idx="102">
                  <c:v>-10.964361</c:v>
                </c:pt>
                <c:pt idx="103">
                  <c:v>-11.160916</c:v>
                </c:pt>
                <c:pt idx="104">
                  <c:v>-10.949742000000001</c:v>
                </c:pt>
                <c:pt idx="105">
                  <c:v>-10.950158</c:v>
                </c:pt>
                <c:pt idx="106">
                  <c:v>-10.658302000000001</c:v>
                </c:pt>
                <c:pt idx="107">
                  <c:v>-10.780257000000001</c:v>
                </c:pt>
                <c:pt idx="108">
                  <c:v>-10.987428</c:v>
                </c:pt>
                <c:pt idx="109">
                  <c:v>-11.967105999999999</c:v>
                </c:pt>
                <c:pt idx="110">
                  <c:v>-13.187421000000001</c:v>
                </c:pt>
                <c:pt idx="111">
                  <c:v>-14.280920999999999</c:v>
                </c:pt>
                <c:pt idx="112">
                  <c:v>-15.059726</c:v>
                </c:pt>
                <c:pt idx="113">
                  <c:v>-16.000050000000002</c:v>
                </c:pt>
                <c:pt idx="114">
                  <c:v>-16.999936999999999</c:v>
                </c:pt>
                <c:pt idx="115">
                  <c:v>-17.398354000000001</c:v>
                </c:pt>
                <c:pt idx="116">
                  <c:v>-18.318695000000002</c:v>
                </c:pt>
                <c:pt idx="117">
                  <c:v>-18.450623</c:v>
                </c:pt>
                <c:pt idx="118">
                  <c:v>-19.293548999999999</c:v>
                </c:pt>
                <c:pt idx="119">
                  <c:v>-19.165005000000001</c:v>
                </c:pt>
                <c:pt idx="120">
                  <c:v>-19.626614</c:v>
                </c:pt>
                <c:pt idx="121">
                  <c:v>-19.922734999999999</c:v>
                </c:pt>
                <c:pt idx="122">
                  <c:v>-20.114001999999999</c:v>
                </c:pt>
                <c:pt idx="123">
                  <c:v>-19.467593999999998</c:v>
                </c:pt>
                <c:pt idx="124">
                  <c:v>-18.945574000000001</c:v>
                </c:pt>
                <c:pt idx="125">
                  <c:v>-17.790493000000001</c:v>
                </c:pt>
                <c:pt idx="126">
                  <c:v>-16.327159999999999</c:v>
                </c:pt>
                <c:pt idx="127">
                  <c:v>-15.70335</c:v>
                </c:pt>
                <c:pt idx="128">
                  <c:v>-14.741647</c:v>
                </c:pt>
                <c:pt idx="129">
                  <c:v>-14.095062</c:v>
                </c:pt>
                <c:pt idx="130">
                  <c:v>-13.501882</c:v>
                </c:pt>
                <c:pt idx="131">
                  <c:v>-12.847830999999999</c:v>
                </c:pt>
                <c:pt idx="132">
                  <c:v>-11.801949</c:v>
                </c:pt>
                <c:pt idx="133">
                  <c:v>-10.909419</c:v>
                </c:pt>
                <c:pt idx="134">
                  <c:v>-10.002420000000001</c:v>
                </c:pt>
                <c:pt idx="135">
                  <c:v>-9.1505288999999994</c:v>
                </c:pt>
                <c:pt idx="136">
                  <c:v>-8.2460650999999991</c:v>
                </c:pt>
                <c:pt idx="137">
                  <c:v>-7.4622846000000003</c:v>
                </c:pt>
                <c:pt idx="138">
                  <c:v>-6.8575005999999998</c:v>
                </c:pt>
                <c:pt idx="139">
                  <c:v>-6.2846279000000003</c:v>
                </c:pt>
                <c:pt idx="140">
                  <c:v>-5.7804684999999996</c:v>
                </c:pt>
                <c:pt idx="141">
                  <c:v>-5.3936891999999999</c:v>
                </c:pt>
                <c:pt idx="142">
                  <c:v>-5.0115718999999999</c:v>
                </c:pt>
                <c:pt idx="143">
                  <c:v>-4.6766071</c:v>
                </c:pt>
                <c:pt idx="144">
                  <c:v>-4.3863592000000002</c:v>
                </c:pt>
                <c:pt idx="145">
                  <c:v>-4.1451998000000003</c:v>
                </c:pt>
                <c:pt idx="146">
                  <c:v>-4.0204554000000003</c:v>
                </c:pt>
                <c:pt idx="147">
                  <c:v>-3.9858899000000001</c:v>
                </c:pt>
                <c:pt idx="148">
                  <c:v>-3.9748584999999999</c:v>
                </c:pt>
                <c:pt idx="149">
                  <c:v>-3.9740082999999999</c:v>
                </c:pt>
                <c:pt idx="150">
                  <c:v>-4.0069523</c:v>
                </c:pt>
                <c:pt idx="151">
                  <c:v>-4.0407900999999997</c:v>
                </c:pt>
                <c:pt idx="152">
                  <c:v>-4.0778594000000004</c:v>
                </c:pt>
                <c:pt idx="153">
                  <c:v>-4.0699630000000004</c:v>
                </c:pt>
                <c:pt idx="154">
                  <c:v>-4.1194701</c:v>
                </c:pt>
                <c:pt idx="155">
                  <c:v>-4.1170372999999998</c:v>
                </c:pt>
                <c:pt idx="156">
                  <c:v>-4.1671208999999996</c:v>
                </c:pt>
                <c:pt idx="157">
                  <c:v>-4.1405931000000002</c:v>
                </c:pt>
                <c:pt idx="158">
                  <c:v>-4.1766911000000002</c:v>
                </c:pt>
                <c:pt idx="159">
                  <c:v>-4.1945791000000003</c:v>
                </c:pt>
                <c:pt idx="160">
                  <c:v>-4.2167019999999997</c:v>
                </c:pt>
                <c:pt idx="161">
                  <c:v>-4.2108449999999999</c:v>
                </c:pt>
                <c:pt idx="162">
                  <c:v>-4.2351279000000002</c:v>
                </c:pt>
                <c:pt idx="163">
                  <c:v>-4.2381038999999996</c:v>
                </c:pt>
                <c:pt idx="164">
                  <c:v>-4.2469748999999997</c:v>
                </c:pt>
                <c:pt idx="165">
                  <c:v>-4.2492298999999996</c:v>
                </c:pt>
                <c:pt idx="166">
                  <c:v>-4.3340864000000003</c:v>
                </c:pt>
                <c:pt idx="167">
                  <c:v>-4.4047365000000003</c:v>
                </c:pt>
                <c:pt idx="168">
                  <c:v>-4.5885062000000003</c:v>
                </c:pt>
                <c:pt idx="169">
                  <c:v>-4.7073545000000001</c:v>
                </c:pt>
                <c:pt idx="170">
                  <c:v>-4.9763216999999997</c:v>
                </c:pt>
                <c:pt idx="171">
                  <c:v>-5.1588868999999997</c:v>
                </c:pt>
                <c:pt idx="172">
                  <c:v>-5.4364996000000003</c:v>
                </c:pt>
                <c:pt idx="173">
                  <c:v>-5.5597329000000002</c:v>
                </c:pt>
                <c:pt idx="174">
                  <c:v>-5.7859129999999999</c:v>
                </c:pt>
                <c:pt idx="175">
                  <c:v>-5.9254723</c:v>
                </c:pt>
                <c:pt idx="176">
                  <c:v>-6.0651364000000001</c:v>
                </c:pt>
                <c:pt idx="177">
                  <c:v>-6.1261425000000003</c:v>
                </c:pt>
                <c:pt idx="178">
                  <c:v>-6.3011789</c:v>
                </c:pt>
                <c:pt idx="179">
                  <c:v>-6.4439411</c:v>
                </c:pt>
                <c:pt idx="180">
                  <c:v>-6.6607342000000003</c:v>
                </c:pt>
                <c:pt idx="181">
                  <c:v>-6.9460525999999998</c:v>
                </c:pt>
                <c:pt idx="182">
                  <c:v>-7.3408870999999998</c:v>
                </c:pt>
                <c:pt idx="183">
                  <c:v>-7.6537775999999997</c:v>
                </c:pt>
                <c:pt idx="184">
                  <c:v>-8.0309925</c:v>
                </c:pt>
                <c:pt idx="185">
                  <c:v>-8.2411518000000008</c:v>
                </c:pt>
                <c:pt idx="186">
                  <c:v>-8.4913273</c:v>
                </c:pt>
                <c:pt idx="187">
                  <c:v>-8.5546416999999995</c:v>
                </c:pt>
                <c:pt idx="188">
                  <c:v>-8.770505</c:v>
                </c:pt>
                <c:pt idx="189">
                  <c:v>-8.6551904999999998</c:v>
                </c:pt>
                <c:pt idx="190">
                  <c:v>-8.7481793999999997</c:v>
                </c:pt>
                <c:pt idx="191">
                  <c:v>-8.4514618000000006</c:v>
                </c:pt>
                <c:pt idx="192">
                  <c:v>-8.4257536000000002</c:v>
                </c:pt>
                <c:pt idx="193">
                  <c:v>-7.9616126999999999</c:v>
                </c:pt>
                <c:pt idx="194">
                  <c:v>-7.7863597999999996</c:v>
                </c:pt>
                <c:pt idx="195">
                  <c:v>-7.3839183000000004</c:v>
                </c:pt>
                <c:pt idx="196">
                  <c:v>-7.2078290000000003</c:v>
                </c:pt>
                <c:pt idx="197">
                  <c:v>-6.8195639000000003</c:v>
                </c:pt>
                <c:pt idx="198">
                  <c:v>-6.6512465000000001</c:v>
                </c:pt>
                <c:pt idx="199">
                  <c:v>-6.4243169</c:v>
                </c:pt>
                <c:pt idx="200">
                  <c:v>-6.2808437000000001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E5-4CAE-8578-981AAA3F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1744"/>
        <c:axId val="113233920"/>
      </c:scatterChart>
      <c:valAx>
        <c:axId val="113231744"/>
        <c:scaling>
          <c:orientation val="minMax"/>
          <c:max val="44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233920"/>
        <c:crosses val="autoZero"/>
        <c:crossBetween val="midCat"/>
        <c:majorUnit val="2"/>
      </c:valAx>
      <c:valAx>
        <c:axId val="113233920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23174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424041448343732"/>
          <c:y val="0.67370188101487305"/>
          <c:w val="0.28181977502427663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14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 Response'!$F$3:$F$103</c:f>
              <c:numCache>
                <c:formatCode>General</c:formatCode>
                <c:ptCount val="101"/>
                <c:pt idx="0">
                  <c:v>-9.4107342000000003</c:v>
                </c:pt>
                <c:pt idx="1">
                  <c:v>-9.6372681</c:v>
                </c:pt>
                <c:pt idx="2">
                  <c:v>-10.066146</c:v>
                </c:pt>
                <c:pt idx="3">
                  <c:v>-10.601756999999999</c:v>
                </c:pt>
                <c:pt idx="4">
                  <c:v>-10.987491</c:v>
                </c:pt>
                <c:pt idx="5">
                  <c:v>-11.333385</c:v>
                </c:pt>
                <c:pt idx="6">
                  <c:v>-11.455522999999999</c:v>
                </c:pt>
                <c:pt idx="7">
                  <c:v>-11.503164</c:v>
                </c:pt>
                <c:pt idx="8">
                  <c:v>-11.286429999999999</c:v>
                </c:pt>
                <c:pt idx="9">
                  <c:v>-11.243925000000001</c:v>
                </c:pt>
                <c:pt idx="10">
                  <c:v>-11.092962999999999</c:v>
                </c:pt>
                <c:pt idx="11">
                  <c:v>-11.104922</c:v>
                </c:pt>
                <c:pt idx="12">
                  <c:v>-10.998373000000001</c:v>
                </c:pt>
                <c:pt idx="13">
                  <c:v>-10.888090999999999</c:v>
                </c:pt>
                <c:pt idx="14">
                  <c:v>-10.924497000000001</c:v>
                </c:pt>
                <c:pt idx="15">
                  <c:v>-10.881615999999999</c:v>
                </c:pt>
                <c:pt idx="16">
                  <c:v>-11.055695999999999</c:v>
                </c:pt>
                <c:pt idx="17">
                  <c:v>-11.059844</c:v>
                </c:pt>
                <c:pt idx="18">
                  <c:v>-11.432570999999999</c:v>
                </c:pt>
                <c:pt idx="19">
                  <c:v>-11.639605</c:v>
                </c:pt>
                <c:pt idx="20">
                  <c:v>-11.908913999999999</c:v>
                </c:pt>
                <c:pt idx="21">
                  <c:v>-12.135452000000001</c:v>
                </c:pt>
                <c:pt idx="22">
                  <c:v>-12.334699000000001</c:v>
                </c:pt>
                <c:pt idx="23">
                  <c:v>-12.407208000000001</c:v>
                </c:pt>
                <c:pt idx="24">
                  <c:v>-12.25731</c:v>
                </c:pt>
                <c:pt idx="25">
                  <c:v>-12.307060999999999</c:v>
                </c:pt>
                <c:pt idx="26">
                  <c:v>-12.114106</c:v>
                </c:pt>
                <c:pt idx="27">
                  <c:v>-12.077292</c:v>
                </c:pt>
                <c:pt idx="28">
                  <c:v>-11.875389</c:v>
                </c:pt>
                <c:pt idx="29">
                  <c:v>-11.6469</c:v>
                </c:pt>
                <c:pt idx="30">
                  <c:v>-11.253299999999999</c:v>
                </c:pt>
                <c:pt idx="31">
                  <c:v>-10.77604</c:v>
                </c:pt>
                <c:pt idx="32">
                  <c:v>-10.328673</c:v>
                </c:pt>
                <c:pt idx="33">
                  <c:v>-9.8745259999999995</c:v>
                </c:pt>
                <c:pt idx="34">
                  <c:v>-9.4819964999999993</c:v>
                </c:pt>
                <c:pt idx="35">
                  <c:v>-9.0164337000000003</c:v>
                </c:pt>
                <c:pt idx="36">
                  <c:v>-8.6295938000000003</c:v>
                </c:pt>
                <c:pt idx="37">
                  <c:v>-8.2576360999999991</c:v>
                </c:pt>
                <c:pt idx="38">
                  <c:v>-7.9217371999999999</c:v>
                </c:pt>
                <c:pt idx="39">
                  <c:v>-7.6894511999999997</c:v>
                </c:pt>
                <c:pt idx="40">
                  <c:v>-7.5078354000000003</c:v>
                </c:pt>
                <c:pt idx="41">
                  <c:v>-7.4281378</c:v>
                </c:pt>
                <c:pt idx="42">
                  <c:v>-7.3696728</c:v>
                </c:pt>
                <c:pt idx="43">
                  <c:v>-7.3107122999999996</c:v>
                </c:pt>
                <c:pt idx="44">
                  <c:v>-7.3009180999999996</c:v>
                </c:pt>
                <c:pt idx="45">
                  <c:v>-7.3369268999999999</c:v>
                </c:pt>
                <c:pt idx="46">
                  <c:v>-7.3116025999999996</c:v>
                </c:pt>
                <c:pt idx="47">
                  <c:v>-7.2069673999999999</c:v>
                </c:pt>
                <c:pt idx="48">
                  <c:v>-7.1294459999999997</c:v>
                </c:pt>
                <c:pt idx="49">
                  <c:v>-6.9640845999999996</c:v>
                </c:pt>
                <c:pt idx="50">
                  <c:v>-6.7673793</c:v>
                </c:pt>
                <c:pt idx="51">
                  <c:v>-6.5767794000000004</c:v>
                </c:pt>
                <c:pt idx="52">
                  <c:v>-6.4144076999999999</c:v>
                </c:pt>
                <c:pt idx="53">
                  <c:v>-6.2359489999999997</c:v>
                </c:pt>
                <c:pt idx="54">
                  <c:v>-6.0924573000000004</c:v>
                </c:pt>
                <c:pt idx="55">
                  <c:v>-5.9509401000000004</c:v>
                </c:pt>
                <c:pt idx="56">
                  <c:v>-5.8495407000000004</c:v>
                </c:pt>
                <c:pt idx="57">
                  <c:v>-5.7973742000000001</c:v>
                </c:pt>
                <c:pt idx="58">
                  <c:v>-5.7603168</c:v>
                </c:pt>
                <c:pt idx="59">
                  <c:v>-5.7464490000000001</c:v>
                </c:pt>
                <c:pt idx="60">
                  <c:v>-5.6964997999999998</c:v>
                </c:pt>
                <c:pt idx="61">
                  <c:v>-5.6144303999999998</c:v>
                </c:pt>
                <c:pt idx="62">
                  <c:v>-5.4469842999999996</c:v>
                </c:pt>
                <c:pt idx="63">
                  <c:v>-5.2682595000000001</c:v>
                </c:pt>
                <c:pt idx="64">
                  <c:v>-5.0268363999999996</c:v>
                </c:pt>
                <c:pt idx="65">
                  <c:v>-4.7752885999999997</c:v>
                </c:pt>
                <c:pt idx="66">
                  <c:v>-4.4942884000000003</c:v>
                </c:pt>
                <c:pt idx="67">
                  <c:v>-4.2029543</c:v>
                </c:pt>
                <c:pt idx="68">
                  <c:v>-3.9139168</c:v>
                </c:pt>
                <c:pt idx="69">
                  <c:v>-3.6385350000000001</c:v>
                </c:pt>
                <c:pt idx="70">
                  <c:v>-3.4080815000000002</c:v>
                </c:pt>
                <c:pt idx="71">
                  <c:v>-3.2066221000000001</c:v>
                </c:pt>
                <c:pt idx="72">
                  <c:v>-3.0445544999999998</c:v>
                </c:pt>
                <c:pt idx="73">
                  <c:v>-2.9124634</c:v>
                </c:pt>
                <c:pt idx="74">
                  <c:v>-2.8136888</c:v>
                </c:pt>
                <c:pt idx="75">
                  <c:v>-2.7363453</c:v>
                </c:pt>
                <c:pt idx="76">
                  <c:v>-2.6946781</c:v>
                </c:pt>
                <c:pt idx="77">
                  <c:v>-2.6740936999999998</c:v>
                </c:pt>
                <c:pt idx="78">
                  <c:v>-2.6617947000000002</c:v>
                </c:pt>
                <c:pt idx="79">
                  <c:v>-2.6474883999999999</c:v>
                </c:pt>
                <c:pt idx="80">
                  <c:v>-2.6333191</c:v>
                </c:pt>
                <c:pt idx="81">
                  <c:v>-2.6040646999999999</c:v>
                </c:pt>
                <c:pt idx="82">
                  <c:v>-2.5617070000000002</c:v>
                </c:pt>
                <c:pt idx="83">
                  <c:v>-2.4990337</c:v>
                </c:pt>
                <c:pt idx="84">
                  <c:v>-2.4201665000000001</c:v>
                </c:pt>
                <c:pt idx="85">
                  <c:v>-2.3225547999999998</c:v>
                </c:pt>
                <c:pt idx="86">
                  <c:v>-2.2102189000000001</c:v>
                </c:pt>
                <c:pt idx="87">
                  <c:v>-2.0862091</c:v>
                </c:pt>
                <c:pt idx="88">
                  <c:v>-1.9566752999999999</c:v>
                </c:pt>
                <c:pt idx="89">
                  <c:v>-1.8258871000000001</c:v>
                </c:pt>
                <c:pt idx="90">
                  <c:v>-1.6948079</c:v>
                </c:pt>
                <c:pt idx="91">
                  <c:v>-1.5748821</c:v>
                </c:pt>
                <c:pt idx="92">
                  <c:v>-1.4709048</c:v>
                </c:pt>
                <c:pt idx="93">
                  <c:v>-1.3897117000000001</c:v>
                </c:pt>
                <c:pt idx="94">
                  <c:v>-1.3376549</c:v>
                </c:pt>
                <c:pt idx="95">
                  <c:v>-1.3171052000000001</c:v>
                </c:pt>
                <c:pt idx="96">
                  <c:v>-1.327059</c:v>
                </c:pt>
                <c:pt idx="97">
                  <c:v>-1.3632818</c:v>
                </c:pt>
                <c:pt idx="98">
                  <c:v>-1.4194738</c:v>
                </c:pt>
                <c:pt idx="99">
                  <c:v>-1.4717984</c:v>
                </c:pt>
                <c:pt idx="100">
                  <c:v>-1.5156316000000001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1-4831-9320-1ED6D22C315C}"/>
            </c:ext>
          </c:extLst>
        </c:ser>
        <c:ser>
          <c:idx val="0"/>
          <c:order val="1"/>
          <c:tx>
            <c:v>14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 Response'!$P$3:$P$103</c:f>
              <c:numCache>
                <c:formatCode>General</c:formatCode>
                <c:ptCount val="101"/>
                <c:pt idx="0">
                  <c:v>-21.735519</c:v>
                </c:pt>
                <c:pt idx="1">
                  <c:v>-20.202400000000001</c:v>
                </c:pt>
                <c:pt idx="2">
                  <c:v>-18.464175999999998</c:v>
                </c:pt>
                <c:pt idx="3">
                  <c:v>-16.459994999999999</c:v>
                </c:pt>
                <c:pt idx="4">
                  <c:v>-15.033581999999999</c:v>
                </c:pt>
                <c:pt idx="5">
                  <c:v>-13.816045000000001</c:v>
                </c:pt>
                <c:pt idx="6">
                  <c:v>-13.329565000000001</c:v>
                </c:pt>
                <c:pt idx="7">
                  <c:v>-12.970535</c:v>
                </c:pt>
                <c:pt idx="8">
                  <c:v>-12.840823</c:v>
                </c:pt>
                <c:pt idx="9">
                  <c:v>-12.807886999999999</c:v>
                </c:pt>
                <c:pt idx="10">
                  <c:v>-12.946543999999999</c:v>
                </c:pt>
                <c:pt idx="11">
                  <c:v>-12.951642</c:v>
                </c:pt>
                <c:pt idx="12">
                  <c:v>-12.879614</c:v>
                </c:pt>
                <c:pt idx="13">
                  <c:v>-13.123018</c:v>
                </c:pt>
                <c:pt idx="14">
                  <c:v>-13.224102999999999</c:v>
                </c:pt>
                <c:pt idx="15">
                  <c:v>-13.462707999999999</c:v>
                </c:pt>
                <c:pt idx="16">
                  <c:v>-13.637764000000001</c:v>
                </c:pt>
                <c:pt idx="17">
                  <c:v>-13.871333</c:v>
                </c:pt>
                <c:pt idx="18">
                  <c:v>-14.007517</c:v>
                </c:pt>
                <c:pt idx="19">
                  <c:v>-13.985291</c:v>
                </c:pt>
                <c:pt idx="20">
                  <c:v>-14.124302</c:v>
                </c:pt>
                <c:pt idx="21">
                  <c:v>-14.050990000000001</c:v>
                </c:pt>
                <c:pt idx="22">
                  <c:v>-14.197573</c:v>
                </c:pt>
                <c:pt idx="23">
                  <c:v>-13.981439</c:v>
                </c:pt>
                <c:pt idx="24">
                  <c:v>-13.905383</c:v>
                </c:pt>
                <c:pt idx="25">
                  <c:v>-13.482431999999999</c:v>
                </c:pt>
                <c:pt idx="26">
                  <c:v>-13.024823</c:v>
                </c:pt>
                <c:pt idx="27">
                  <c:v>-12.327168</c:v>
                </c:pt>
                <c:pt idx="28">
                  <c:v>-11.623892</c:v>
                </c:pt>
                <c:pt idx="29">
                  <c:v>-10.906116000000001</c:v>
                </c:pt>
                <c:pt idx="30">
                  <c:v>-10.15626</c:v>
                </c:pt>
                <c:pt idx="31">
                  <c:v>-9.6530924000000002</c:v>
                </c:pt>
                <c:pt idx="32">
                  <c:v>-9.2112912999999992</c:v>
                </c:pt>
                <c:pt idx="33">
                  <c:v>-8.9112091000000007</c:v>
                </c:pt>
                <c:pt idx="34">
                  <c:v>-8.5964440999999994</c:v>
                </c:pt>
                <c:pt idx="35">
                  <c:v>-8.3748255</c:v>
                </c:pt>
                <c:pt idx="36">
                  <c:v>-8.1347369999999994</c:v>
                </c:pt>
                <c:pt idx="37">
                  <c:v>-7.8972201000000002</c:v>
                </c:pt>
                <c:pt idx="38">
                  <c:v>-7.7151923</c:v>
                </c:pt>
                <c:pt idx="39">
                  <c:v>-7.5579518999999999</c:v>
                </c:pt>
                <c:pt idx="40">
                  <c:v>-7.4576377999999997</c:v>
                </c:pt>
                <c:pt idx="41">
                  <c:v>-7.3960409</c:v>
                </c:pt>
                <c:pt idx="42">
                  <c:v>-7.3603964</c:v>
                </c:pt>
                <c:pt idx="43">
                  <c:v>-7.3241677000000003</c:v>
                </c:pt>
                <c:pt idx="44">
                  <c:v>-7.2998500000000002</c:v>
                </c:pt>
                <c:pt idx="45">
                  <c:v>-7.2968297</c:v>
                </c:pt>
                <c:pt idx="46">
                  <c:v>-7.2859692999999996</c:v>
                </c:pt>
                <c:pt idx="47">
                  <c:v>-7.2651361999999997</c:v>
                </c:pt>
                <c:pt idx="48">
                  <c:v>-7.2060389999999996</c:v>
                </c:pt>
                <c:pt idx="49">
                  <c:v>-7.1887831999999996</c:v>
                </c:pt>
                <c:pt idx="50">
                  <c:v>-7.1384587000000002</c:v>
                </c:pt>
                <c:pt idx="51">
                  <c:v>-7.0587540000000004</c:v>
                </c:pt>
                <c:pt idx="52">
                  <c:v>-6.9516505999999998</c:v>
                </c:pt>
                <c:pt idx="53">
                  <c:v>-6.8492540999999996</c:v>
                </c:pt>
                <c:pt idx="54">
                  <c:v>-6.7327846999999998</c:v>
                </c:pt>
                <c:pt idx="55">
                  <c:v>-6.6388097000000004</c:v>
                </c:pt>
                <c:pt idx="56">
                  <c:v>-6.5230503000000004</c:v>
                </c:pt>
                <c:pt idx="57">
                  <c:v>-6.3808622000000002</c:v>
                </c:pt>
                <c:pt idx="58">
                  <c:v>-6.2582269000000004</c:v>
                </c:pt>
                <c:pt idx="59">
                  <c:v>-6.0801039000000001</c:v>
                </c:pt>
                <c:pt idx="60">
                  <c:v>-5.9206715000000001</c:v>
                </c:pt>
                <c:pt idx="61">
                  <c:v>-5.8060388999999999</c:v>
                </c:pt>
                <c:pt idx="62">
                  <c:v>-5.7538904999999998</c:v>
                </c:pt>
                <c:pt idx="63">
                  <c:v>-5.6332392999999996</c:v>
                </c:pt>
                <c:pt idx="64">
                  <c:v>-5.5083818000000004</c:v>
                </c:pt>
                <c:pt idx="65">
                  <c:v>-5.3201532</c:v>
                </c:pt>
                <c:pt idx="66">
                  <c:v>-5.0960068999999999</c:v>
                </c:pt>
                <c:pt idx="67">
                  <c:v>-4.8666748999999996</c:v>
                </c:pt>
                <c:pt idx="68">
                  <c:v>-4.6540289000000001</c:v>
                </c:pt>
                <c:pt idx="69">
                  <c:v>-4.4361142999999998</c:v>
                </c:pt>
                <c:pt idx="70">
                  <c:v>-4.1967273</c:v>
                </c:pt>
                <c:pt idx="71">
                  <c:v>-3.9563161999999998</c:v>
                </c:pt>
                <c:pt idx="72">
                  <c:v>-3.7070202999999999</c:v>
                </c:pt>
                <c:pt idx="73">
                  <c:v>-3.4757918999999999</c:v>
                </c:pt>
                <c:pt idx="74">
                  <c:v>-3.2664713999999999</c:v>
                </c:pt>
                <c:pt idx="75">
                  <c:v>-3.0843501</c:v>
                </c:pt>
                <c:pt idx="76">
                  <c:v>-2.9197152000000002</c:v>
                </c:pt>
                <c:pt idx="77">
                  <c:v>-2.7796859999999999</c:v>
                </c:pt>
                <c:pt idx="78">
                  <c:v>-2.6573471999999998</c:v>
                </c:pt>
                <c:pt idx="79">
                  <c:v>-2.5491877000000001</c:v>
                </c:pt>
                <c:pt idx="80">
                  <c:v>-2.4533448</c:v>
                </c:pt>
                <c:pt idx="81">
                  <c:v>-2.3651032000000001</c:v>
                </c:pt>
                <c:pt idx="82">
                  <c:v>-2.2821653</c:v>
                </c:pt>
                <c:pt idx="83">
                  <c:v>-2.2063804</c:v>
                </c:pt>
                <c:pt idx="84">
                  <c:v>-2.1344363999999998</c:v>
                </c:pt>
                <c:pt idx="85">
                  <c:v>-2.0634496000000002</c:v>
                </c:pt>
                <c:pt idx="86">
                  <c:v>-1.9908781</c:v>
                </c:pt>
                <c:pt idx="87">
                  <c:v>-1.9129072</c:v>
                </c:pt>
                <c:pt idx="88">
                  <c:v>-1.8307673</c:v>
                </c:pt>
                <c:pt idx="89">
                  <c:v>-1.7462367000000001</c:v>
                </c:pt>
                <c:pt idx="90">
                  <c:v>-1.6628189</c:v>
                </c:pt>
                <c:pt idx="91">
                  <c:v>-1.5795971</c:v>
                </c:pt>
                <c:pt idx="92">
                  <c:v>-1.4994669</c:v>
                </c:pt>
                <c:pt idx="93">
                  <c:v>-1.4259317</c:v>
                </c:pt>
                <c:pt idx="94">
                  <c:v>-1.3646532</c:v>
                </c:pt>
                <c:pt idx="95">
                  <c:v>-1.3129097999999999</c:v>
                </c:pt>
                <c:pt idx="96">
                  <c:v>-1.2740399</c:v>
                </c:pt>
                <c:pt idx="97">
                  <c:v>-1.2508652</c:v>
                </c:pt>
                <c:pt idx="98">
                  <c:v>-1.2427937</c:v>
                </c:pt>
                <c:pt idx="99">
                  <c:v>-1.2403506</c:v>
                </c:pt>
                <c:pt idx="100">
                  <c:v>-1.2433993999999999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51-4831-9320-1ED6D22C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8432"/>
        <c:axId val="114420352"/>
      </c:scatterChart>
      <c:valAx>
        <c:axId val="114418432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20352"/>
        <c:crosses val="autoZero"/>
        <c:crossBetween val="midCat"/>
        <c:majorUnit val="2"/>
      </c:valAx>
      <c:valAx>
        <c:axId val="114420352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1843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3368234130208804"/>
          <c:y val="0.69686548535507686"/>
          <c:w val="0.51344987777994733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175372</xdr:colOff>
      <xdr:row>1</xdr:row>
      <xdr:rowOff>180975</xdr:rowOff>
    </xdr:from>
    <xdr:to>
      <xdr:col>5</xdr:col>
      <xdr:colOff>711753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33</xdr:row>
      <xdr:rowOff>161925</xdr:rowOff>
    </xdr:from>
    <xdr:to>
      <xdr:col>6</xdr:col>
      <xdr:colOff>8021</xdr:colOff>
      <xdr:row>48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2</xdr:row>
      <xdr:rowOff>38100</xdr:rowOff>
    </xdr:from>
    <xdr:to>
      <xdr:col>21</xdr:col>
      <xdr:colOff>4101</xdr:colOff>
      <xdr:row>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81</xdr:row>
      <xdr:rowOff>0</xdr:rowOff>
    </xdr:from>
    <xdr:to>
      <xdr:col>5</xdr:col>
      <xdr:colOff>726881</xdr:colOff>
      <xdr:row>81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81</xdr:row>
      <xdr:rowOff>0</xdr:rowOff>
    </xdr:from>
    <xdr:to>
      <xdr:col>13</xdr:col>
      <xdr:colOff>31556</xdr:colOff>
      <xdr:row>81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188819</xdr:colOff>
      <xdr:row>148</xdr:row>
      <xdr:rowOff>81243</xdr:rowOff>
    </xdr:from>
    <xdr:to>
      <xdr:col>5</xdr:col>
      <xdr:colOff>724639</xdr:colOff>
      <xdr:row>162</xdr:row>
      <xdr:rowOff>157443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175372</xdr:colOff>
      <xdr:row>65</xdr:row>
      <xdr:rowOff>171450</xdr:rowOff>
    </xdr:from>
    <xdr:to>
      <xdr:col>5</xdr:col>
      <xdr:colOff>711753</xdr:colOff>
      <xdr:row>80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558</xdr:colOff>
      <xdr:row>66</xdr:row>
      <xdr:rowOff>0</xdr:rowOff>
    </xdr:from>
    <xdr:to>
      <xdr:col>13</xdr:col>
      <xdr:colOff>65732</xdr:colOff>
      <xdr:row>80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49</xdr:row>
      <xdr:rowOff>160999</xdr:rowOff>
    </xdr:from>
    <xdr:to>
      <xdr:col>5</xdr:col>
      <xdr:colOff>688220</xdr:colOff>
      <xdr:row>64</xdr:row>
      <xdr:rowOff>80317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585107</xdr:colOff>
      <xdr:row>17</xdr:row>
      <xdr:rowOff>137432</xdr:rowOff>
    </xdr:from>
    <xdr:to>
      <xdr:col>20</xdr:col>
      <xdr:colOff>594251</xdr:colOff>
      <xdr:row>32</xdr:row>
      <xdr:rowOff>23132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505946</xdr:colOff>
      <xdr:row>148</xdr:row>
      <xdr:rowOff>76200</xdr:rowOff>
    </xdr:from>
    <xdr:to>
      <xdr:col>12</xdr:col>
      <xdr:colOff>593531</xdr:colOff>
      <xdr:row>162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190500</xdr:colOff>
      <xdr:row>17</xdr:row>
      <xdr:rowOff>95250</xdr:rowOff>
    </xdr:from>
    <xdr:to>
      <xdr:col>5</xdr:col>
      <xdr:colOff>726881</xdr:colOff>
      <xdr:row>31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98</xdr:row>
      <xdr:rowOff>171450</xdr:rowOff>
    </xdr:from>
    <xdr:to>
      <xdr:col>5</xdr:col>
      <xdr:colOff>688781</xdr:colOff>
      <xdr:row>113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552450</xdr:colOff>
      <xdr:row>99</xdr:row>
      <xdr:rowOff>0</xdr:rowOff>
    </xdr:from>
    <xdr:to>
      <xdr:col>13</xdr:col>
      <xdr:colOff>34918</xdr:colOff>
      <xdr:row>113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9525</xdr:colOff>
      <xdr:row>17</xdr:row>
      <xdr:rowOff>95249</xdr:rowOff>
    </xdr:from>
    <xdr:to>
      <xdr:col>13</xdr:col>
      <xdr:colOff>74699</xdr:colOff>
      <xdr:row>31</xdr:row>
      <xdr:rowOff>171449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561975</xdr:colOff>
      <xdr:row>34</xdr:row>
      <xdr:rowOff>0</xdr:rowOff>
    </xdr:from>
    <xdr:to>
      <xdr:col>13</xdr:col>
      <xdr:colOff>44443</xdr:colOff>
      <xdr:row>48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582705</xdr:colOff>
      <xdr:row>49</xdr:row>
      <xdr:rowOff>190499</xdr:rowOff>
    </xdr:from>
    <xdr:to>
      <xdr:col>13</xdr:col>
      <xdr:colOff>65173</xdr:colOff>
      <xdr:row>64</xdr:row>
      <xdr:rowOff>109817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605117</xdr:colOff>
      <xdr:row>99</xdr:row>
      <xdr:rowOff>0</xdr:rowOff>
    </xdr:from>
    <xdr:to>
      <xdr:col>21</xdr:col>
      <xdr:colOff>9143</xdr:colOff>
      <xdr:row>113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5</xdr:col>
      <xdr:colOff>738654</xdr:colOff>
      <xdr:row>146</xdr:row>
      <xdr:rowOff>47625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24279</xdr:colOff>
      <xdr:row>146</xdr:row>
      <xdr:rowOff>38100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5</xdr:col>
      <xdr:colOff>738654</xdr:colOff>
      <xdr:row>130</xdr:row>
      <xdr:rowOff>47625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24279</xdr:colOff>
      <xdr:row>130</xdr:row>
      <xdr:rowOff>38100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6</xdr:col>
      <xdr:colOff>5782</xdr:colOff>
      <xdr:row>146</xdr:row>
      <xdr:rowOff>47625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44443</xdr:colOff>
      <xdr:row>146</xdr:row>
      <xdr:rowOff>38100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6</xdr:col>
      <xdr:colOff>5782</xdr:colOff>
      <xdr:row>130</xdr:row>
      <xdr:rowOff>47625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44443</xdr:colOff>
      <xdr:row>130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1</xdr:row>
      <xdr:rowOff>122462</xdr:rowOff>
    </xdr:from>
    <xdr:to>
      <xdr:col>29</xdr:col>
      <xdr:colOff>345321</xdr:colOff>
      <xdr:row>16</xdr:row>
      <xdr:rowOff>8162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9524</xdr:colOff>
      <xdr:row>1</xdr:row>
      <xdr:rowOff>28575</xdr:rowOff>
    </xdr:from>
    <xdr:to>
      <xdr:col>38</xdr:col>
      <xdr:colOff>354844</xdr:colOff>
      <xdr:row>15</xdr:row>
      <xdr:rowOff>104775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0</xdr:colOff>
      <xdr:row>17</xdr:row>
      <xdr:rowOff>85725</xdr:rowOff>
    </xdr:from>
    <xdr:to>
      <xdr:col>29</xdr:col>
      <xdr:colOff>345321</xdr:colOff>
      <xdr:row>31</xdr:row>
      <xdr:rowOff>161925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30</xdr:col>
      <xdr:colOff>567016</xdr:colOff>
      <xdr:row>17</xdr:row>
      <xdr:rowOff>57150</xdr:rowOff>
    </xdr:from>
    <xdr:to>
      <xdr:col>38</xdr:col>
      <xdr:colOff>307219</xdr:colOff>
      <xdr:row>31</xdr:row>
      <xdr:rowOff>133350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204508</xdr:colOff>
      <xdr:row>82</xdr:row>
      <xdr:rowOff>38100</xdr:rowOff>
    </xdr:from>
    <xdr:to>
      <xdr:col>6</xdr:col>
      <xdr:colOff>740</xdr:colOff>
      <xdr:row>96</xdr:row>
      <xdr:rowOff>114300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547688</xdr:colOff>
      <xdr:row>82</xdr:row>
      <xdr:rowOff>8404</xdr:rowOff>
    </xdr:from>
    <xdr:to>
      <xdr:col>13</xdr:col>
      <xdr:colOff>30156</xdr:colOff>
      <xdr:row>96</xdr:row>
      <xdr:rowOff>84604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586119</xdr:colOff>
      <xdr:row>81</xdr:row>
      <xdr:rowOff>174891</xdr:rowOff>
    </xdr:from>
    <xdr:to>
      <xdr:col>20</xdr:col>
      <xdr:colOff>595263</xdr:colOff>
      <xdr:row>96</xdr:row>
      <xdr:rowOff>60591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21</xdr:col>
      <xdr:colOff>393446</xdr:colOff>
      <xdr:row>82</xdr:row>
      <xdr:rowOff>7845</xdr:rowOff>
    </xdr:from>
    <xdr:to>
      <xdr:col>29</xdr:col>
      <xdr:colOff>133649</xdr:colOff>
      <xdr:row>96</xdr:row>
      <xdr:rowOff>84045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3" xr16:uid="{00000000-0016-0000-0000-00000C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1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7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0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9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2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5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B" connectionId="12" xr16:uid="{00000000-0016-0000-0200-000010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A_+20dBm" connectionId="11" xr16:uid="{00000000-0016-0000-0200-00000F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6" xr16:uid="{00000000-0016-0000-0000-000003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8" xr16:uid="{00000000-0016-0000-0000-000008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A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6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D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7" xr16:uid="{00000000-0016-0000-0000-00000E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B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4" xr16:uid="{00000000-0016-0000-00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03"/>
  <sheetViews>
    <sheetView topLeftCell="C1" zoomScaleNormal="100" workbookViewId="0">
      <selection activeCell="D187" sqref="D187"/>
    </sheetView>
  </sheetViews>
  <sheetFormatPr defaultRowHeight="15" x14ac:dyDescent="0.25"/>
  <cols>
    <col min="1" max="1" width="14.42578125" style="110" bestFit="1" customWidth="1"/>
    <col min="2" max="2" width="14.42578125" style="110" customWidth="1"/>
    <col min="3" max="3" width="9.28515625" style="110" bestFit="1" customWidth="1"/>
    <col min="4" max="4" width="11.42578125" style="110" bestFit="1" customWidth="1"/>
    <col min="5" max="6" width="11.140625" style="110" bestFit="1" customWidth="1"/>
    <col min="7" max="7" width="8.7109375" style="110" customWidth="1"/>
    <col min="8" max="8" width="12.5703125" style="110" bestFit="1" customWidth="1"/>
    <col min="9" max="10" width="13.85546875" style="110" bestFit="1" customWidth="1"/>
    <col min="11" max="12" width="9.28515625" style="109" bestFit="1" customWidth="1"/>
    <col min="13" max="14" width="9.140625" style="110"/>
    <col min="15" max="15" width="9.28515625" style="110" customWidth="1"/>
    <col min="16" max="16" width="9" style="110" bestFit="1" customWidth="1"/>
    <col min="17" max="17" width="8.28515625" style="110" bestFit="1" customWidth="1"/>
    <col min="18" max="18" width="9.28515625" style="110" bestFit="1" customWidth="1"/>
    <col min="19" max="19" width="14.42578125" style="110" customWidth="1"/>
    <col min="20" max="20" width="9.28515625" style="110" bestFit="1" customWidth="1"/>
    <col min="21" max="16384" width="9.140625" style="110"/>
  </cols>
  <sheetData>
    <row r="1" s="84" customFormat="1" x14ac:dyDescent="0.25"/>
    <row r="2" s="84" customFormat="1" x14ac:dyDescent="0.25"/>
    <row r="3" s="84" customFormat="1" x14ac:dyDescent="0.25"/>
    <row r="4" s="84" customFormat="1" x14ac:dyDescent="0.25"/>
    <row r="5" s="84" customFormat="1" x14ac:dyDescent="0.25"/>
    <row r="6" s="84" customFormat="1" x14ac:dyDescent="0.25"/>
    <row r="7" s="84" customFormat="1" x14ac:dyDescent="0.25"/>
    <row r="8" s="84" customFormat="1" x14ac:dyDescent="0.25"/>
    <row r="9" s="84" customFormat="1" x14ac:dyDescent="0.25"/>
    <row r="10" s="84" customFormat="1" x14ac:dyDescent="0.25"/>
    <row r="11" s="84" customFormat="1" x14ac:dyDescent="0.25"/>
    <row r="12" s="84" customFormat="1" x14ac:dyDescent="0.25"/>
    <row r="13" s="84" customFormat="1" x14ac:dyDescent="0.25"/>
    <row r="14" s="84" customFormat="1" x14ac:dyDescent="0.25"/>
    <row r="15" s="84" customFormat="1" x14ac:dyDescent="0.25"/>
    <row r="16" s="84" customFormat="1" x14ac:dyDescent="0.25"/>
    <row r="17" s="84" customFormat="1" x14ac:dyDescent="0.25"/>
    <row r="18" s="84" customFormat="1" x14ac:dyDescent="0.25"/>
    <row r="19" s="84" customFormat="1" x14ac:dyDescent="0.25"/>
    <row r="20" s="84" customFormat="1" x14ac:dyDescent="0.25"/>
    <row r="21" s="84" customFormat="1" x14ac:dyDescent="0.25"/>
    <row r="22" s="84" customFormat="1" x14ac:dyDescent="0.25"/>
    <row r="23" s="84" customFormat="1" x14ac:dyDescent="0.25"/>
    <row r="24" s="84" customFormat="1" x14ac:dyDescent="0.25"/>
    <row r="25" s="84" customFormat="1" x14ac:dyDescent="0.25"/>
    <row r="26" s="84" customFormat="1" x14ac:dyDescent="0.25"/>
    <row r="27" s="84" customFormat="1" x14ac:dyDescent="0.25"/>
    <row r="28" s="84" customFormat="1" x14ac:dyDescent="0.25"/>
    <row r="29" s="84" customFormat="1" x14ac:dyDescent="0.25"/>
    <row r="30" s="84" customFormat="1" x14ac:dyDescent="0.25"/>
    <row r="31" s="84" customFormat="1" x14ac:dyDescent="0.25"/>
    <row r="32" s="84" customFormat="1" x14ac:dyDescent="0.25"/>
    <row r="33" spans="15:19" s="84" customFormat="1" x14ac:dyDescent="0.25"/>
    <row r="34" spans="15:19" s="84" customFormat="1" x14ac:dyDescent="0.25"/>
    <row r="35" spans="15:19" s="84" customFormat="1" x14ac:dyDescent="0.25"/>
    <row r="36" spans="15:19" s="84" customFormat="1" x14ac:dyDescent="0.25"/>
    <row r="37" spans="15:19" s="84" customFormat="1" x14ac:dyDescent="0.25"/>
    <row r="38" spans="15:19" s="84" customFormat="1" x14ac:dyDescent="0.25">
      <c r="O38" s="85"/>
      <c r="P38" s="86"/>
      <c r="Q38" s="87"/>
      <c r="R38" s="87"/>
      <c r="S38" s="87"/>
    </row>
    <row r="39" spans="15:19" s="84" customFormat="1" x14ac:dyDescent="0.25"/>
    <row r="40" spans="15:19" s="84" customFormat="1" x14ac:dyDescent="0.25"/>
    <row r="41" spans="15:19" s="84" customFormat="1" x14ac:dyDescent="0.25"/>
    <row r="42" spans="15:19" s="84" customFormat="1" x14ac:dyDescent="0.25"/>
    <row r="43" spans="15:19" s="84" customFormat="1" x14ac:dyDescent="0.25"/>
    <row r="44" spans="15:19" s="84" customFormat="1" x14ac:dyDescent="0.25"/>
    <row r="45" spans="15:19" s="84" customFormat="1" x14ac:dyDescent="0.25"/>
    <row r="46" spans="15:19" s="84" customFormat="1" x14ac:dyDescent="0.25"/>
    <row r="47" spans="15:19" s="84" customFormat="1" x14ac:dyDescent="0.25"/>
    <row r="48" spans="15:19" s="84" customFormat="1" x14ac:dyDescent="0.25"/>
    <row r="49" s="84" customFormat="1" x14ac:dyDescent="0.25"/>
    <row r="50" s="84" customFormat="1" x14ac:dyDescent="0.25"/>
    <row r="51" s="84" customFormat="1" x14ac:dyDescent="0.25"/>
    <row r="52" s="84" customFormat="1" x14ac:dyDescent="0.25"/>
    <row r="53" s="84" customFormat="1" x14ac:dyDescent="0.25"/>
    <row r="54" s="84" customFormat="1" x14ac:dyDescent="0.25"/>
    <row r="55" s="84" customFormat="1" x14ac:dyDescent="0.25"/>
    <row r="56" s="84" customFormat="1" x14ac:dyDescent="0.25"/>
    <row r="57" s="84" customFormat="1" x14ac:dyDescent="0.25"/>
    <row r="58" s="84" customFormat="1" x14ac:dyDescent="0.25"/>
    <row r="59" s="84" customFormat="1" x14ac:dyDescent="0.25"/>
    <row r="60" s="84" customFormat="1" x14ac:dyDescent="0.25"/>
    <row r="61" s="84" customFormat="1" x14ac:dyDescent="0.25"/>
    <row r="62" s="84" customFormat="1" ht="12" customHeight="1" x14ac:dyDescent="0.25"/>
    <row r="63" s="84" customFormat="1" x14ac:dyDescent="0.25"/>
    <row r="64" s="84" customFormat="1" x14ac:dyDescent="0.25"/>
    <row r="65" s="84" customFormat="1" x14ac:dyDescent="0.25"/>
    <row r="66" s="84" customFormat="1" x14ac:dyDescent="0.25"/>
    <row r="67" s="84" customFormat="1" x14ac:dyDescent="0.25"/>
    <row r="68" s="84" customFormat="1" x14ac:dyDescent="0.25"/>
    <row r="69" s="84" customFormat="1" x14ac:dyDescent="0.25"/>
    <row r="70" s="84" customFormat="1" x14ac:dyDescent="0.25"/>
    <row r="71" s="84" customFormat="1" x14ac:dyDescent="0.25"/>
    <row r="72" s="84" customFormat="1" x14ac:dyDescent="0.25"/>
    <row r="73" s="84" customFormat="1" x14ac:dyDescent="0.25"/>
    <row r="74" s="84" customFormat="1" x14ac:dyDescent="0.25"/>
    <row r="75" s="84" customFormat="1" x14ac:dyDescent="0.25"/>
    <row r="76" s="84" customFormat="1" x14ac:dyDescent="0.25"/>
    <row r="77" s="84" customFormat="1" x14ac:dyDescent="0.25"/>
    <row r="78" s="84" customFormat="1" x14ac:dyDescent="0.25"/>
    <row r="79" s="84" customFormat="1" x14ac:dyDescent="0.25"/>
    <row r="80" s="84" customFormat="1" x14ac:dyDescent="0.25"/>
    <row r="81" spans="15:15" s="84" customFormat="1" x14ac:dyDescent="0.25"/>
    <row r="82" spans="15:15" s="84" customFormat="1" x14ac:dyDescent="0.25"/>
    <row r="83" spans="15:15" s="84" customFormat="1" x14ac:dyDescent="0.25"/>
    <row r="84" spans="15:15" s="84" customFormat="1" x14ac:dyDescent="0.25"/>
    <row r="85" spans="15:15" s="84" customFormat="1" x14ac:dyDescent="0.25"/>
    <row r="86" spans="15:15" s="84" customFormat="1" x14ac:dyDescent="0.25"/>
    <row r="87" spans="15:15" s="84" customFormat="1" x14ac:dyDescent="0.25"/>
    <row r="88" spans="15:15" s="84" customFormat="1" x14ac:dyDescent="0.25"/>
    <row r="89" spans="15:15" s="84" customFormat="1" x14ac:dyDescent="0.25"/>
    <row r="90" spans="15:15" s="84" customFormat="1" x14ac:dyDescent="0.25">
      <c r="O90" s="88"/>
    </row>
    <row r="91" spans="15:15" s="84" customFormat="1" x14ac:dyDescent="0.25"/>
    <row r="92" spans="15:15" s="84" customFormat="1" x14ac:dyDescent="0.25"/>
    <row r="93" spans="15:15" s="84" customFormat="1" x14ac:dyDescent="0.25"/>
    <row r="94" spans="15:15" s="84" customFormat="1" x14ac:dyDescent="0.25"/>
    <row r="95" spans="15:15" s="84" customFormat="1" x14ac:dyDescent="0.25"/>
    <row r="96" spans="15:15" s="84" customFormat="1" x14ac:dyDescent="0.25"/>
    <row r="97" spans="10:10" s="84" customFormat="1" x14ac:dyDescent="0.25"/>
    <row r="98" spans="10:10" s="84" customFormat="1" x14ac:dyDescent="0.25">
      <c r="J98" s="89"/>
    </row>
    <row r="99" spans="10:10" s="84" customFormat="1" x14ac:dyDescent="0.25"/>
    <row r="100" spans="10:10" s="84" customFormat="1" x14ac:dyDescent="0.25"/>
    <row r="101" spans="10:10" s="84" customFormat="1" x14ac:dyDescent="0.25"/>
    <row r="102" spans="10:10" s="84" customFormat="1" x14ac:dyDescent="0.25"/>
    <row r="103" spans="10:10" s="84" customFormat="1" x14ac:dyDescent="0.25"/>
    <row r="104" spans="10:10" s="84" customFormat="1" x14ac:dyDescent="0.25"/>
    <row r="105" spans="10:10" s="84" customFormat="1" x14ac:dyDescent="0.25"/>
    <row r="106" spans="10:10" s="84" customFormat="1" x14ac:dyDescent="0.25"/>
    <row r="107" spans="10:10" s="84" customFormat="1" x14ac:dyDescent="0.25"/>
    <row r="108" spans="10:10" s="84" customFormat="1" x14ac:dyDescent="0.25"/>
    <row r="109" spans="10:10" s="84" customFormat="1" x14ac:dyDescent="0.25"/>
    <row r="110" spans="10:10" s="84" customFormat="1" x14ac:dyDescent="0.25"/>
    <row r="111" spans="10:10" s="84" customFormat="1" x14ac:dyDescent="0.25"/>
    <row r="112" spans="10:10" s="84" customFormat="1" x14ac:dyDescent="0.25"/>
    <row r="113" spans="10:19" s="84" customFormat="1" x14ac:dyDescent="0.25"/>
    <row r="114" spans="10:19" s="84" customFormat="1" x14ac:dyDescent="0.25"/>
    <row r="115" spans="10:19" s="84" customFormat="1" x14ac:dyDescent="0.25">
      <c r="J115" s="89"/>
    </row>
    <row r="116" spans="10:19" s="84" customFormat="1" x14ac:dyDescent="0.25"/>
    <row r="117" spans="10:19" s="84" customFormat="1" x14ac:dyDescent="0.25"/>
    <row r="118" spans="10:19" s="84" customFormat="1" x14ac:dyDescent="0.25"/>
    <row r="119" spans="10:19" s="84" customFormat="1" x14ac:dyDescent="0.25"/>
    <row r="120" spans="10:19" s="84" customFormat="1" x14ac:dyDescent="0.25"/>
    <row r="121" spans="10:19" s="84" customFormat="1" x14ac:dyDescent="0.25">
      <c r="O121" s="85"/>
      <c r="P121" s="87"/>
      <c r="Q121" s="87"/>
      <c r="R121" s="87"/>
      <c r="S121" s="87"/>
    </row>
    <row r="122" spans="10:19" s="84" customFormat="1" x14ac:dyDescent="0.25"/>
    <row r="123" spans="10:19" s="84" customFormat="1" x14ac:dyDescent="0.25"/>
    <row r="124" spans="10:19" s="84" customFormat="1" x14ac:dyDescent="0.25">
      <c r="O124" s="84" t="s">
        <v>187</v>
      </c>
    </row>
    <row r="125" spans="10:19" s="84" customFormat="1" x14ac:dyDescent="0.25"/>
    <row r="126" spans="10:19" s="84" customFormat="1" x14ac:dyDescent="0.25"/>
    <row r="127" spans="10:19" s="84" customFormat="1" x14ac:dyDescent="0.25"/>
    <row r="128" spans="10:19" s="84" customFormat="1" x14ac:dyDescent="0.25"/>
    <row r="129" spans="15:15" s="84" customFormat="1" x14ac:dyDescent="0.25"/>
    <row r="130" spans="15:15" s="84" customFormat="1" x14ac:dyDescent="0.25"/>
    <row r="131" spans="15:15" s="84" customFormat="1" x14ac:dyDescent="0.25"/>
    <row r="132" spans="15:15" s="84" customFormat="1" x14ac:dyDescent="0.25"/>
    <row r="133" spans="15:15" s="84" customFormat="1" x14ac:dyDescent="0.25"/>
    <row r="134" spans="15:15" s="84" customFormat="1" x14ac:dyDescent="0.25">
      <c r="O134" s="90"/>
    </row>
    <row r="135" spans="15:15" s="84" customFormat="1" x14ac:dyDescent="0.25"/>
    <row r="136" spans="15:15" s="84" customFormat="1" x14ac:dyDescent="0.25"/>
    <row r="137" spans="15:15" s="84" customFormat="1" x14ac:dyDescent="0.25"/>
    <row r="138" spans="15:15" s="84" customFormat="1" x14ac:dyDescent="0.25">
      <c r="O138" s="84" t="s">
        <v>188</v>
      </c>
    </row>
    <row r="139" spans="15:15" s="84" customFormat="1" x14ac:dyDescent="0.25"/>
    <row r="140" spans="15:15" s="84" customFormat="1" x14ac:dyDescent="0.25"/>
    <row r="141" spans="15:15" s="84" customFormat="1" x14ac:dyDescent="0.25"/>
    <row r="142" spans="15:15" s="84" customFormat="1" x14ac:dyDescent="0.25"/>
    <row r="143" spans="15:15" s="84" customFormat="1" x14ac:dyDescent="0.25"/>
    <row r="144" spans="15:15" s="84" customFormat="1" x14ac:dyDescent="0.25"/>
    <row r="145" s="84" customFormat="1" x14ac:dyDescent="0.25"/>
    <row r="146" s="84" customFormat="1" x14ac:dyDescent="0.25"/>
    <row r="147" s="84" customFormat="1" x14ac:dyDescent="0.25"/>
    <row r="148" s="84" customFormat="1" x14ac:dyDescent="0.25"/>
    <row r="149" s="84" customFormat="1" x14ac:dyDescent="0.25"/>
    <row r="150" s="84" customFormat="1" x14ac:dyDescent="0.25"/>
    <row r="151" s="84" customFormat="1" x14ac:dyDescent="0.25"/>
    <row r="152" s="84" customFormat="1" x14ac:dyDescent="0.25"/>
    <row r="153" s="84" customFormat="1" x14ac:dyDescent="0.25"/>
    <row r="154" s="84" customFormat="1" x14ac:dyDescent="0.25"/>
    <row r="155" s="84" customFormat="1" x14ac:dyDescent="0.25"/>
    <row r="156" s="84" customFormat="1" x14ac:dyDescent="0.25"/>
    <row r="157" s="84" customFormat="1" x14ac:dyDescent="0.25"/>
    <row r="158" s="84" customFormat="1" x14ac:dyDescent="0.25"/>
    <row r="159" s="84" customFormat="1" x14ac:dyDescent="0.25"/>
    <row r="160" s="84" customFormat="1" x14ac:dyDescent="0.25"/>
    <row r="161" spans="1:38" s="84" customFormat="1" x14ac:dyDescent="0.25"/>
    <row r="162" spans="1:38" s="84" customFormat="1" x14ac:dyDescent="0.25"/>
    <row r="163" spans="1:38" s="84" customFormat="1" x14ac:dyDescent="0.25"/>
    <row r="164" spans="1:38" s="84" customFormat="1" x14ac:dyDescent="0.25"/>
    <row r="165" spans="1:38" s="84" customFormat="1" x14ac:dyDescent="0.25"/>
    <row r="166" spans="1:38" s="84" customFormat="1" ht="15.75" thickBot="1" x14ac:dyDescent="0.3">
      <c r="A166" s="90"/>
      <c r="B166" s="90"/>
      <c r="C166" s="90"/>
      <c r="D166" s="91" t="s">
        <v>189</v>
      </c>
      <c r="E166" s="90"/>
      <c r="F166" s="90"/>
      <c r="G166" s="90"/>
      <c r="X166" s="90"/>
      <c r="Y166" s="90"/>
      <c r="Z166" s="90"/>
      <c r="AA166" s="91" t="s">
        <v>177</v>
      </c>
      <c r="AB166" s="90"/>
      <c r="AC166" s="90"/>
      <c r="AD166" s="90"/>
      <c r="AE166" s="92"/>
      <c r="AF166" s="90"/>
      <c r="AG166" s="90"/>
      <c r="AH166" s="90"/>
      <c r="AI166" s="91" t="s">
        <v>178</v>
      </c>
      <c r="AJ166" s="90"/>
      <c r="AK166" s="90"/>
    </row>
    <row r="167" spans="1:38" s="84" customFormat="1" ht="25.5" thickTop="1" thickBot="1" x14ac:dyDescent="0.3">
      <c r="A167" s="93" t="s">
        <v>164</v>
      </c>
      <c r="B167" s="94" t="s">
        <v>165</v>
      </c>
      <c r="C167" s="94" t="s">
        <v>166</v>
      </c>
      <c r="D167" s="94" t="s">
        <v>167</v>
      </c>
      <c r="E167" s="94" t="s">
        <v>168</v>
      </c>
      <c r="F167" s="94" t="s">
        <v>169</v>
      </c>
      <c r="G167" s="95" t="s">
        <v>170</v>
      </c>
      <c r="X167" s="96" t="s">
        <v>164</v>
      </c>
      <c r="Y167" s="97" t="s">
        <v>165</v>
      </c>
      <c r="Z167" s="97" t="s">
        <v>166</v>
      </c>
      <c r="AA167" s="97" t="s">
        <v>167</v>
      </c>
      <c r="AB167" s="97" t="s">
        <v>168</v>
      </c>
      <c r="AC167" s="97" t="s">
        <v>169</v>
      </c>
      <c r="AD167" s="98" t="s">
        <v>170</v>
      </c>
      <c r="AE167" s="92"/>
      <c r="AF167" s="96" t="s">
        <v>164</v>
      </c>
      <c r="AG167" s="97" t="s">
        <v>165</v>
      </c>
      <c r="AH167" s="97" t="s">
        <v>166</v>
      </c>
      <c r="AI167" s="97" t="s">
        <v>167</v>
      </c>
      <c r="AJ167" s="97" t="s">
        <v>168</v>
      </c>
      <c r="AK167" s="97" t="s">
        <v>169</v>
      </c>
      <c r="AL167" s="98" t="s">
        <v>170</v>
      </c>
    </row>
    <row r="168" spans="1:38" s="84" customFormat="1" ht="16.5" thickTop="1" thickBot="1" x14ac:dyDescent="0.3">
      <c r="A168" s="99" t="s">
        <v>171</v>
      </c>
      <c r="B168" s="100" t="str">
        <f>TEXT(Y168,"#")&amp;" ("&amp;TEXT(AG168,"#"&amp;")")</f>
        <v>34 (14)</v>
      </c>
      <c r="C168" s="101" t="s">
        <v>172</v>
      </c>
      <c r="D168" s="100" t="str">
        <f t="shared" ref="D168:G172" si="0">TEXT(AA168,"#")&amp;" ("&amp;TEXT(AI168,"#"&amp;")")</f>
        <v>21 (24)</v>
      </c>
      <c r="E168" s="100" t="str">
        <f t="shared" si="0"/>
        <v>15 (11)</v>
      </c>
      <c r="F168" s="100" t="str">
        <f t="shared" si="0"/>
        <v>37 (23)</v>
      </c>
      <c r="G168" s="100" t="s">
        <v>277</v>
      </c>
      <c r="X168" s="102" t="s">
        <v>171</v>
      </c>
      <c r="Y168" s="103">
        <f>'5Rx0L'!H7</f>
        <v>33.670197421052627</v>
      </c>
      <c r="Z168" s="103" t="s">
        <v>172</v>
      </c>
      <c r="AA168" s="103">
        <f>'5Rx5L'!H7</f>
        <v>20.528462578947362</v>
      </c>
      <c r="AB168" s="103">
        <f>'5Rx5L'!H31</f>
        <v>15.428211947368421</v>
      </c>
      <c r="AC168" s="103">
        <f>'5Rx5L'!H55</f>
        <v>36.704151736842107</v>
      </c>
      <c r="AD168" s="104">
        <f>'5Rx5L'!H79</f>
        <v>26.442391473684218</v>
      </c>
      <c r="AE168" s="92"/>
      <c r="AF168" s="102" t="s">
        <v>171</v>
      </c>
      <c r="AG168" s="103">
        <f>'5Rx0L'!P7</f>
        <v>13.930842815789473</v>
      </c>
      <c r="AH168" s="103" t="s">
        <v>172</v>
      </c>
      <c r="AI168" s="103">
        <f>'5Rx5L'!P7</f>
        <v>24.080955631578945</v>
      </c>
      <c r="AJ168" s="103">
        <f>'5Rx5L'!P31</f>
        <v>11.07296560842105</v>
      </c>
      <c r="AK168" s="103">
        <f>'5Rx5L'!P55</f>
        <v>22.958080526315786</v>
      </c>
      <c r="AL168" s="104">
        <f>'5Rx5L'!P79</f>
        <v>18.020200052631584</v>
      </c>
    </row>
    <row r="169" spans="1:38" s="84" customFormat="1" ht="15.75" thickBot="1" x14ac:dyDescent="0.3">
      <c r="A169" s="99" t="s">
        <v>173</v>
      </c>
      <c r="B169" s="100" t="str">
        <f>TEXT(Y169,"#")&amp;" ("&amp;TEXT(AG169,"#"&amp;")")</f>
        <v>72 (73)</v>
      </c>
      <c r="C169" s="100" t="str">
        <f>TEXT(Z169,"#")&amp;" ("&amp;TEXT(AH169,"#"&amp;")")</f>
        <v>57 (61)</v>
      </c>
      <c r="D169" s="100" t="str">
        <f t="shared" si="0"/>
        <v>63 (65)</v>
      </c>
      <c r="E169" s="100" t="str">
        <f t="shared" si="0"/>
        <v>62 (60)</v>
      </c>
      <c r="F169" s="100" t="str">
        <f t="shared" si="0"/>
        <v>57 (64)</v>
      </c>
      <c r="G169" s="100" t="str">
        <f t="shared" si="0"/>
        <v>63 (60)</v>
      </c>
      <c r="X169" s="102" t="s">
        <v>173</v>
      </c>
      <c r="Y169" s="103">
        <f>'5Rx0L'!H31</f>
        <v>71.708427526315788</v>
      </c>
      <c r="Z169" s="103">
        <f>'5Rx5L'!H103</f>
        <v>56.724858315789469</v>
      </c>
      <c r="AA169" s="103">
        <f>'2Rx2L'!G3</f>
        <v>63.09433496969698</v>
      </c>
      <c r="AB169" s="103">
        <f>'5Rx5L'!H151</f>
        <v>62.296947105263165</v>
      </c>
      <c r="AC169" s="103">
        <f>'5Rx5L'!H175</f>
        <v>56.853002263157897</v>
      </c>
      <c r="AD169" s="104">
        <f>'5Rx5L'!H199</f>
        <v>62.666167000000016</v>
      </c>
      <c r="AE169" s="92"/>
      <c r="AF169" s="102" t="s">
        <v>173</v>
      </c>
      <c r="AG169" s="103">
        <f>'5Rx0L'!P31</f>
        <v>72.574881052631582</v>
      </c>
      <c r="AH169" s="103">
        <f>'5Rx5L'!P103</f>
        <v>61.436021578947368</v>
      </c>
      <c r="AI169" s="103">
        <f>'2Rx2L'!O3</f>
        <v>65.225773525252521</v>
      </c>
      <c r="AJ169" s="103">
        <f>'5Rx5L'!P151</f>
        <v>60.095941736842093</v>
      </c>
      <c r="AK169" s="103">
        <f>'5Rx5L'!P175</f>
        <v>63.535353052631585</v>
      </c>
      <c r="AL169" s="104">
        <f>'5Rx5L'!P199</f>
        <v>59.695270578947373</v>
      </c>
    </row>
    <row r="170" spans="1:38" s="84" customFormat="1" ht="15.75" thickBot="1" x14ac:dyDescent="0.3">
      <c r="A170" s="99" t="s">
        <v>174</v>
      </c>
      <c r="B170" s="100" t="str">
        <f>TEXT(Y170,"#")&amp;" ("&amp;TEXT(AG170,"#"&amp;")")</f>
        <v>86 (86)</v>
      </c>
      <c r="C170" s="100" t="str">
        <f>TEXT(Z170,"#")&amp;" ("&amp;TEXT(AH170,"#"&amp;")")</f>
        <v>69 (85)</v>
      </c>
      <c r="D170" s="100" t="str">
        <f t="shared" si="0"/>
        <v>78 (85)</v>
      </c>
      <c r="E170" s="100" t="str">
        <f t="shared" si="0"/>
        <v>73 (76)</v>
      </c>
      <c r="F170" s="100" t="str">
        <f t="shared" si="0"/>
        <v>77 (87)</v>
      </c>
      <c r="G170" s="100" t="str">
        <f t="shared" si="0"/>
        <v>71 (76)</v>
      </c>
      <c r="X170" s="102" t="s">
        <v>174</v>
      </c>
      <c r="Y170" s="103">
        <f>'5Rx0L'!H55</f>
        <v>86.34273852631577</v>
      </c>
      <c r="Z170" s="103">
        <f>'5Rx5L'!H223</f>
        <v>69.390284526315767</v>
      </c>
      <c r="AA170" s="103">
        <f>'5Rx5L'!H247</f>
        <v>78.029990526315771</v>
      </c>
      <c r="AB170" s="103">
        <f>'5Rx5L'!H271</f>
        <v>72.878265052631576</v>
      </c>
      <c r="AC170" s="103">
        <f>'5Rx5L'!H295</f>
        <v>77.442858789473689</v>
      </c>
      <c r="AD170" s="104">
        <f>'5Rx5L'!H319</f>
        <v>70.913297052631577</v>
      </c>
      <c r="AE170" s="92"/>
      <c r="AF170" s="102" t="s">
        <v>174</v>
      </c>
      <c r="AG170" s="103">
        <f>'5Rx0L'!P55</f>
        <v>85.597133789473702</v>
      </c>
      <c r="AH170" s="103">
        <f>'5Rx5L'!P223</f>
        <v>84.60729115789475</v>
      </c>
      <c r="AI170" s="103">
        <f>'5Rx5L'!P247</f>
        <v>85.440559421052626</v>
      </c>
      <c r="AJ170" s="103">
        <f>'5Rx5L'!P271</f>
        <v>76.392030368421047</v>
      </c>
      <c r="AK170" s="103">
        <f>'5Rx5L'!P295</f>
        <v>86.640396210526319</v>
      </c>
      <c r="AL170" s="104">
        <f>'5Rx5L'!P319</f>
        <v>75.677385789473689</v>
      </c>
    </row>
    <row r="171" spans="1:38" s="84" customFormat="1" ht="15.75" thickBot="1" x14ac:dyDescent="0.3">
      <c r="A171" s="99" t="s">
        <v>175</v>
      </c>
      <c r="B171" s="100" t="s">
        <v>277</v>
      </c>
      <c r="C171" s="100" t="str">
        <f>TEXT(Z171,"#")&amp;" ("&amp;TEXT(AH171,"#"&amp;")")</f>
        <v>104 (125)</v>
      </c>
      <c r="D171" s="100" t="str">
        <f t="shared" si="0"/>
        <v>114 (118)</v>
      </c>
      <c r="E171" s="100" t="str">
        <f t="shared" si="0"/>
        <v>104 (110)</v>
      </c>
      <c r="F171" s="100" t="str">
        <f t="shared" si="0"/>
        <v>107 (113)</v>
      </c>
      <c r="G171" s="100" t="str">
        <f t="shared" si="0"/>
        <v>109 (116)</v>
      </c>
      <c r="X171" s="102" t="s">
        <v>175</v>
      </c>
      <c r="Y171" s="103">
        <f>'5Rx0L'!H79</f>
        <v>15</v>
      </c>
      <c r="Z171" s="103">
        <f>'5Rx5L'!H343</f>
        <v>104.20301042105262</v>
      </c>
      <c r="AA171" s="103">
        <f>'5Rx5L'!H367</f>
        <v>113.8048427894737</v>
      </c>
      <c r="AB171" s="103">
        <f>'5Rx5L'!H391</f>
        <v>104.11635557894736</v>
      </c>
      <c r="AC171" s="103">
        <f>'5Rx5L'!H415</f>
        <v>106.53939131578949</v>
      </c>
      <c r="AD171" s="104">
        <f>'5Rx5L'!H439</f>
        <v>109.45468605263159</v>
      </c>
      <c r="AE171" s="92"/>
      <c r="AF171" s="102" t="s">
        <v>175</v>
      </c>
      <c r="AG171" s="103">
        <f>'5Rx0L'!P79</f>
        <v>30</v>
      </c>
      <c r="AH171" s="103">
        <f>'5Rx5L'!P343</f>
        <v>124.69537826315788</v>
      </c>
      <c r="AI171" s="103">
        <f>'5Rx5L'!P367</f>
        <v>118.45394863157894</v>
      </c>
      <c r="AJ171" s="103">
        <f>'5Rx5L'!P391</f>
        <v>109.73966778947367</v>
      </c>
      <c r="AK171" s="103">
        <f>'5Rx5L'!P415</f>
        <v>113.19072321052631</v>
      </c>
      <c r="AL171" s="104">
        <f>'5Rx5L'!P439</f>
        <v>116.0104775263158</v>
      </c>
    </row>
    <row r="172" spans="1:38" s="84" customFormat="1" ht="15.75" thickBot="1" x14ac:dyDescent="0.3">
      <c r="A172" s="105" t="s">
        <v>176</v>
      </c>
      <c r="B172" s="100" t="s">
        <v>277</v>
      </c>
      <c r="C172" s="100" t="str">
        <f>TEXT(Z172,"#")&amp;" ("&amp;TEXT(AH172,"#"&amp;")")</f>
        <v>99 (136)</v>
      </c>
      <c r="D172" s="100" t="str">
        <f t="shared" si="0"/>
        <v>126 (131)</v>
      </c>
      <c r="E172" s="100" t="str">
        <f t="shared" si="0"/>
        <v>123 (129)</v>
      </c>
      <c r="F172" s="100" t="str">
        <f t="shared" si="0"/>
        <v>121 (129)</v>
      </c>
      <c r="G172" s="100" t="str">
        <f t="shared" si="0"/>
        <v>126 (128)</v>
      </c>
      <c r="X172" s="106" t="s">
        <v>176</v>
      </c>
      <c r="Y172" s="107">
        <f>'5Rx0L'!H103</f>
        <v>20</v>
      </c>
      <c r="Z172" s="107">
        <f>'5Rx5L'!H463</f>
        <v>98.63266221052632</v>
      </c>
      <c r="AA172" s="107">
        <f>'5Rx5L'!H487</f>
        <v>126.10175284210527</v>
      </c>
      <c r="AB172" s="107">
        <f>'5Rx5L'!H511</f>
        <v>123.19412910526316</v>
      </c>
      <c r="AC172" s="107">
        <f>'5Rx5L'!H535</f>
        <v>121.22336915789474</v>
      </c>
      <c r="AD172" s="108">
        <f>'5Rx5L'!H559</f>
        <v>125.93359594736842</v>
      </c>
      <c r="AE172" s="92"/>
      <c r="AF172" s="106" t="s">
        <v>176</v>
      </c>
      <c r="AG172" s="107">
        <f>'5Rx0L'!P103</f>
        <v>40</v>
      </c>
      <c r="AH172" s="107">
        <f>'5Rx5L'!P463</f>
        <v>135.66411610526313</v>
      </c>
      <c r="AI172" s="107">
        <f>'5Rx5L'!P487</f>
        <v>131.28752331578949</v>
      </c>
      <c r="AJ172" s="107">
        <f>'5Rx5L'!P511</f>
        <v>129.01769615789473</v>
      </c>
      <c r="AK172" s="107">
        <f>'5Rx5L'!P535</f>
        <v>128.70548531578947</v>
      </c>
      <c r="AL172" s="108">
        <f>'5Rx5L'!P559</f>
        <v>127.83602426315788</v>
      </c>
    </row>
    <row r="173" spans="1:38" s="84" customFormat="1" ht="15.75" thickTop="1" x14ac:dyDescent="0.25">
      <c r="A173" s="90"/>
      <c r="B173" s="90"/>
      <c r="C173" s="90"/>
      <c r="D173" s="90"/>
      <c r="E173" s="90"/>
      <c r="F173" s="90"/>
      <c r="G173" s="90"/>
      <c r="X173" s="90"/>
      <c r="Y173" s="90"/>
      <c r="Z173" s="90"/>
      <c r="AA173" s="90"/>
      <c r="AB173" s="90"/>
      <c r="AC173" s="90"/>
      <c r="AD173" s="90"/>
      <c r="AE173" s="92"/>
      <c r="AF173" s="90"/>
      <c r="AG173" s="90"/>
      <c r="AH173" s="90"/>
      <c r="AI173" s="90"/>
      <c r="AJ173" s="90"/>
      <c r="AK173" s="90"/>
      <c r="AL173" s="90"/>
    </row>
    <row r="174" spans="1:38" s="84" customFormat="1" x14ac:dyDescent="0.25">
      <c r="A174" s="90"/>
      <c r="B174" s="90"/>
      <c r="C174" s="90"/>
      <c r="D174" s="90"/>
      <c r="E174" s="90"/>
      <c r="F174" s="90"/>
      <c r="G174" s="90"/>
      <c r="X174" s="90"/>
      <c r="Y174" s="90"/>
      <c r="Z174" s="90"/>
      <c r="AA174" s="90"/>
      <c r="AB174" s="90"/>
      <c r="AC174" s="90"/>
      <c r="AD174" s="90"/>
      <c r="AE174" s="92"/>
      <c r="AF174" s="90"/>
      <c r="AG174" s="90"/>
      <c r="AH174" s="90"/>
      <c r="AI174" s="90"/>
      <c r="AJ174" s="90"/>
      <c r="AK174" s="90"/>
      <c r="AL174" s="90"/>
    </row>
    <row r="175" spans="1:38" s="84" customFormat="1" x14ac:dyDescent="0.25">
      <c r="A175" s="90"/>
      <c r="B175" s="90"/>
      <c r="C175" s="90"/>
      <c r="D175" s="90"/>
      <c r="E175" s="90"/>
      <c r="F175" s="90"/>
      <c r="G175" s="90"/>
      <c r="X175" s="90"/>
      <c r="Y175" s="90"/>
      <c r="Z175" s="90"/>
      <c r="AA175" s="90"/>
      <c r="AB175" s="90"/>
      <c r="AC175" s="90"/>
      <c r="AD175" s="90"/>
      <c r="AE175" s="92"/>
      <c r="AF175" s="90"/>
      <c r="AG175" s="90"/>
      <c r="AH175" s="90"/>
      <c r="AI175" s="90"/>
      <c r="AJ175" s="90"/>
      <c r="AK175" s="90"/>
      <c r="AL175" s="90"/>
    </row>
    <row r="176" spans="1:38" s="84" customFormat="1" ht="15.75" thickBot="1" x14ac:dyDescent="0.3">
      <c r="A176" s="90"/>
      <c r="B176" s="90"/>
      <c r="C176" s="90"/>
      <c r="D176" s="91" t="s">
        <v>190</v>
      </c>
      <c r="E176" s="90"/>
      <c r="F176" s="90"/>
      <c r="G176" s="90"/>
      <c r="X176" s="90"/>
      <c r="Y176" s="90"/>
      <c r="Z176" s="90"/>
      <c r="AA176" s="91" t="s">
        <v>185</v>
      </c>
      <c r="AB176" s="90"/>
      <c r="AC176" s="90"/>
      <c r="AD176" s="90"/>
      <c r="AE176" s="92"/>
      <c r="AF176" s="90"/>
      <c r="AG176" s="90"/>
      <c r="AH176" s="90"/>
      <c r="AI176" s="91" t="s">
        <v>186</v>
      </c>
      <c r="AJ176" s="90"/>
      <c r="AK176" s="90"/>
      <c r="AL176" s="90"/>
    </row>
    <row r="177" spans="1:38" s="84" customFormat="1" ht="25.5" thickTop="1" thickBot="1" x14ac:dyDescent="0.3">
      <c r="A177" s="93" t="s">
        <v>184</v>
      </c>
      <c r="B177" s="94" t="s">
        <v>165</v>
      </c>
      <c r="C177" s="94" t="s">
        <v>166</v>
      </c>
      <c r="D177" s="94" t="s">
        <v>167</v>
      </c>
      <c r="E177" s="94" t="s">
        <v>168</v>
      </c>
      <c r="F177" s="94" t="s">
        <v>169</v>
      </c>
      <c r="G177" s="95" t="s">
        <v>170</v>
      </c>
      <c r="X177" s="96" t="s">
        <v>184</v>
      </c>
      <c r="Y177" s="97" t="s">
        <v>165</v>
      </c>
      <c r="Z177" s="97" t="s">
        <v>166</v>
      </c>
      <c r="AA177" s="97" t="s">
        <v>167</v>
      </c>
      <c r="AB177" s="97" t="s">
        <v>168</v>
      </c>
      <c r="AC177" s="97" t="s">
        <v>169</v>
      </c>
      <c r="AD177" s="98" t="s">
        <v>170</v>
      </c>
      <c r="AE177" s="92"/>
      <c r="AF177" s="96" t="s">
        <v>184</v>
      </c>
      <c r="AG177" s="97" t="s">
        <v>165</v>
      </c>
      <c r="AH177" s="97" t="s">
        <v>166</v>
      </c>
      <c r="AI177" s="97" t="s">
        <v>167</v>
      </c>
      <c r="AJ177" s="97" t="s">
        <v>168</v>
      </c>
      <c r="AK177" s="97" t="s">
        <v>169</v>
      </c>
      <c r="AL177" s="98" t="s">
        <v>170</v>
      </c>
    </row>
    <row r="178" spans="1:38" s="84" customFormat="1" ht="16.5" thickTop="1" thickBot="1" x14ac:dyDescent="0.3">
      <c r="A178" s="99" t="s">
        <v>179</v>
      </c>
      <c r="B178" s="100" t="str">
        <f>TEXT(Y178,"#")&amp;" ("&amp;TEXT(AG178,"#"&amp;")")</f>
        <v>9 (11)</v>
      </c>
      <c r="C178" s="101" t="s">
        <v>172</v>
      </c>
      <c r="D178" s="100" t="str">
        <f t="shared" ref="D178:G182" si="1">TEXT(AA178,"#")&amp;" ("&amp;TEXT(AI178,"#"&amp;")")</f>
        <v>29 (32)</v>
      </c>
      <c r="E178" s="100" t="str">
        <f t="shared" si="1"/>
        <v>17 (11)</v>
      </c>
      <c r="F178" s="100" t="str">
        <f t="shared" si="1"/>
        <v>31 (27)</v>
      </c>
      <c r="G178" s="100" t="str">
        <f t="shared" si="1"/>
        <v>24 (21)</v>
      </c>
      <c r="X178" s="102" t="s">
        <v>179</v>
      </c>
      <c r="Y178" s="103">
        <f>'5Ix0L'!H7</f>
        <v>8.9112971878787874</v>
      </c>
      <c r="Z178" s="103" t="s">
        <v>172</v>
      </c>
      <c r="AA178" s="103">
        <f>'5Ix5L'!H7</f>
        <v>29.363332684210526</v>
      </c>
      <c r="AB178" s="103">
        <f>'5Ix5L'!H31</f>
        <v>16.827645347368421</v>
      </c>
      <c r="AC178" s="103">
        <f>'5Ix5L'!H55</f>
        <v>30.566887210526314</v>
      </c>
      <c r="AD178" s="104">
        <f>'5Ix5L'!H79</f>
        <v>23.922918263157893</v>
      </c>
      <c r="AE178" s="92"/>
      <c r="AF178" s="102" t="s">
        <v>179</v>
      </c>
      <c r="AG178" s="103">
        <f>'5Ix0L'!P7</f>
        <v>11.095699180808081</v>
      </c>
      <c r="AH178" s="103" t="s">
        <v>172</v>
      </c>
      <c r="AI178" s="103">
        <f>'5Ix5L'!P7</f>
        <v>31.830881631578951</v>
      </c>
      <c r="AJ178" s="103">
        <f>'5Ix5L'!P31</f>
        <v>10.905201387368422</v>
      </c>
      <c r="AK178" s="103">
        <f>'5Ix5L'!P55</f>
        <v>27.357124263157893</v>
      </c>
      <c r="AL178" s="104">
        <f>'5Ix5L'!P79</f>
        <v>21.499586684210527</v>
      </c>
    </row>
    <row r="179" spans="1:38" s="84" customFormat="1" ht="15.75" thickBot="1" x14ac:dyDescent="0.3">
      <c r="A179" s="99" t="s">
        <v>180</v>
      </c>
      <c r="B179" s="100" t="str">
        <f>TEXT(Y179,"#")&amp;" ("&amp;TEXT(AG179,"#"&amp;")")</f>
        <v>73 ()</v>
      </c>
      <c r="C179" s="100" t="str">
        <f>TEXT(Z179,"#")&amp;" ("&amp;TEXT(AH179,"#"&amp;")")</f>
        <v>65 (69)</v>
      </c>
      <c r="D179" s="100" t="str">
        <f t="shared" si="1"/>
        <v>59 (59)</v>
      </c>
      <c r="E179" s="100" t="str">
        <f t="shared" si="1"/>
        <v>65 (58)</v>
      </c>
      <c r="F179" s="100" t="str">
        <f t="shared" si="1"/>
        <v>59 (67)</v>
      </c>
      <c r="G179" s="100" t="str">
        <f t="shared" si="1"/>
        <v>56 (61)</v>
      </c>
      <c r="X179" s="102" t="s">
        <v>180</v>
      </c>
      <c r="Y179" s="103">
        <f>'5Ix0L'!H111</f>
        <v>72.823317424242418</v>
      </c>
      <c r="Z179" s="103">
        <f>'2Ix1L'!G3</f>
        <v>65.3182446666667</v>
      </c>
      <c r="AA179" s="103">
        <f>'5Ix5L'!H127</f>
        <v>58.512278421052635</v>
      </c>
      <c r="AB179" s="103">
        <f>'5Ix5L'!H151</f>
        <v>65.377696578947351</v>
      </c>
      <c r="AC179" s="103">
        <f>'5Ix5L'!H175</f>
        <v>58.568245105263166</v>
      </c>
      <c r="AD179" s="104">
        <f>'5Ix5L'!H199</f>
        <v>56.293837052631581</v>
      </c>
      <c r="AE179" s="92"/>
      <c r="AF179" s="102" t="s">
        <v>180</v>
      </c>
      <c r="AG179" s="103">
        <f>'5Ix0L'!P31</f>
        <v>0</v>
      </c>
      <c r="AH179" s="103">
        <f>'2Ix1L'!O3</f>
        <v>68.661643222222239</v>
      </c>
      <c r="AI179" s="103">
        <f>'5Ix5L'!P127</f>
        <v>59.390863157894728</v>
      </c>
      <c r="AJ179" s="103">
        <f>'5Ix5L'!P151</f>
        <v>57.678509052631583</v>
      </c>
      <c r="AK179" s="103">
        <f>'5Ix5L'!P175</f>
        <v>67.299951263157908</v>
      </c>
      <c r="AL179" s="104">
        <f>'5Ix5L'!P199</f>
        <v>61.391129526315787</v>
      </c>
    </row>
    <row r="180" spans="1:38" s="84" customFormat="1" ht="15.75" thickBot="1" x14ac:dyDescent="0.3">
      <c r="A180" s="99" t="s">
        <v>181</v>
      </c>
      <c r="B180" s="100" t="str">
        <f>TEXT(Y180,"#")&amp;" ("&amp;TEXT(AG180,"#"&amp;")")</f>
        <v>104 ()</v>
      </c>
      <c r="C180" s="100" t="str">
        <f>TEXT(Z180,"#")&amp;" ("&amp;TEXT(AH180,"#"&amp;")")</f>
        <v>77 (70)</v>
      </c>
      <c r="D180" s="100" t="str">
        <f t="shared" si="1"/>
        <v>74 (77)</v>
      </c>
      <c r="E180" s="100" t="str">
        <f t="shared" si="1"/>
        <v>71 (71)</v>
      </c>
      <c r="F180" s="100" t="str">
        <f t="shared" si="1"/>
        <v>67 (71)</v>
      </c>
      <c r="G180" s="100" t="str">
        <f t="shared" si="1"/>
        <v>73 (72)</v>
      </c>
      <c r="X180" s="102" t="s">
        <v>181</v>
      </c>
      <c r="Y180" s="103">
        <f>'5Ix0L'!H215</f>
        <v>103.69608736363634</v>
      </c>
      <c r="Z180" s="103">
        <f>'5Ix5L'!H223</f>
        <v>77.271011526315803</v>
      </c>
      <c r="AA180" s="103">
        <f>'5Ix5L'!H247</f>
        <v>74.40799926315789</v>
      </c>
      <c r="AB180" s="103">
        <f>'5Ix5L'!H271</f>
        <v>71.318757631578961</v>
      </c>
      <c r="AC180" s="103">
        <f>'5Ix5L'!H295</f>
        <v>67.15552863157896</v>
      </c>
      <c r="AD180" s="104">
        <f>'5Ix5L'!H319</f>
        <v>72.735809000000003</v>
      </c>
      <c r="AE180" s="92"/>
      <c r="AF180" s="102" t="s">
        <v>181</v>
      </c>
      <c r="AG180" s="103">
        <f>'5Ix0L'!P55</f>
        <v>0</v>
      </c>
      <c r="AH180" s="103">
        <f>'5Ix5L'!P223</f>
        <v>69.664025210526319</v>
      </c>
      <c r="AI180" s="103">
        <f>'5Ix5L'!P247</f>
        <v>77.465457789473689</v>
      </c>
      <c r="AJ180" s="103">
        <f>'5Ix5L'!P271</f>
        <v>70.781906947368412</v>
      </c>
      <c r="AK180" s="103">
        <f>'5Ix5L'!P295</f>
        <v>70.516344789473663</v>
      </c>
      <c r="AL180" s="104">
        <f>'5Ix5L'!P319</f>
        <v>71.509037947368427</v>
      </c>
    </row>
    <row r="181" spans="1:38" s="84" customFormat="1" ht="15.75" thickBot="1" x14ac:dyDescent="0.3">
      <c r="A181" s="99" t="s">
        <v>182</v>
      </c>
      <c r="B181" s="100" t="str">
        <f>TEXT(Y181,"#")&amp;" ("&amp;TEXT(AG181,"#"&amp;")")</f>
        <v xml:space="preserve"> ()</v>
      </c>
      <c r="C181" s="100" t="str">
        <f>TEXT(Z181,"#")&amp;" ("&amp;TEXT(AH181,"#"&amp;")")</f>
        <v>107 (105)</v>
      </c>
      <c r="D181" s="100" t="str">
        <f t="shared" si="1"/>
        <v>101 (99)</v>
      </c>
      <c r="E181" s="100" t="str">
        <f t="shared" si="1"/>
        <v>105 (105)</v>
      </c>
      <c r="F181" s="100" t="str">
        <f t="shared" si="1"/>
        <v>99 (100)</v>
      </c>
      <c r="G181" s="100" t="str">
        <f t="shared" si="1"/>
        <v>92 (108)</v>
      </c>
      <c r="X181" s="102" t="s">
        <v>182</v>
      </c>
      <c r="Y181" s="103">
        <f>'5Ix0L'!H239</f>
        <v>0</v>
      </c>
      <c r="Z181" s="103">
        <f>'5Ix5L'!H343</f>
        <v>107.49003157894737</v>
      </c>
      <c r="AA181" s="103">
        <f>'5Ix5L'!H367</f>
        <v>100.51218057894738</v>
      </c>
      <c r="AB181" s="103">
        <f>'5Ix5L'!H391</f>
        <v>105.30076447368423</v>
      </c>
      <c r="AC181" s="103">
        <f>'5Ix5L'!H415</f>
        <v>99.492470368421053</v>
      </c>
      <c r="AD181" s="104">
        <f>'5Ix5L'!H439</f>
        <v>91.796655368421057</v>
      </c>
      <c r="AE181" s="92"/>
      <c r="AF181" s="102" t="s">
        <v>182</v>
      </c>
      <c r="AG181" s="103">
        <f>'5Ix0L'!P79</f>
        <v>0</v>
      </c>
      <c r="AH181" s="103">
        <f>'5Ix5L'!P343</f>
        <v>105.22552368421053</v>
      </c>
      <c r="AI181" s="103">
        <f>'5Ix5L'!P367</f>
        <v>99.297591736842108</v>
      </c>
      <c r="AJ181" s="103">
        <f>'5Ix5L'!P391</f>
        <v>105.36558005263157</v>
      </c>
      <c r="AK181" s="103">
        <f>'5Ix5L'!P415</f>
        <v>99.776245736842114</v>
      </c>
      <c r="AL181" s="104">
        <f>'5Ix5L'!P439</f>
        <v>107.83156594736843</v>
      </c>
    </row>
    <row r="182" spans="1:38" s="84" customFormat="1" ht="15.75" thickBot="1" x14ac:dyDescent="0.3">
      <c r="A182" s="105" t="s">
        <v>183</v>
      </c>
      <c r="B182" s="100" t="str">
        <f>TEXT(Y182,"#")&amp;" ("&amp;TEXT(AG182,"#"&amp;")")</f>
        <v xml:space="preserve"> ()</v>
      </c>
      <c r="C182" s="100" t="str">
        <f>TEXT(Z182,"#")&amp;" ("&amp;TEXT(AH182,"#"&amp;")")</f>
        <v>118 (116)</v>
      </c>
      <c r="D182" s="100" t="str">
        <f t="shared" si="1"/>
        <v>115 (117)</v>
      </c>
      <c r="E182" s="100" t="str">
        <f t="shared" si="1"/>
        <v>124 (123)</v>
      </c>
      <c r="F182" s="100" t="str">
        <f t="shared" si="1"/>
        <v>113 (118)</v>
      </c>
      <c r="G182" s="100" t="str">
        <f t="shared" si="1"/>
        <v>106 (115)</v>
      </c>
      <c r="X182" s="106" t="s">
        <v>183</v>
      </c>
      <c r="Y182" s="107">
        <f>'5Ix0L'!H263</f>
        <v>0</v>
      </c>
      <c r="Z182" s="107">
        <f>'5Ix5L'!H463</f>
        <v>118.22769600000001</v>
      </c>
      <c r="AA182" s="107">
        <f>'5Ix5L'!H487</f>
        <v>114.51554742105263</v>
      </c>
      <c r="AB182" s="107">
        <f>'5Ix5L'!H511</f>
        <v>124.12460884210526</v>
      </c>
      <c r="AC182" s="107">
        <f>'5Ix5L'!H535</f>
        <v>113.19546399999999</v>
      </c>
      <c r="AD182" s="108">
        <f>'5Ix5L'!H559</f>
        <v>105.57078594736842</v>
      </c>
      <c r="AE182" s="92"/>
      <c r="AF182" s="106" t="s">
        <v>183</v>
      </c>
      <c r="AG182" s="107">
        <f>'5Ix0L'!P103</f>
        <v>0</v>
      </c>
      <c r="AH182" s="107">
        <f>'5Ix5L'!P463</f>
        <v>116.05674157894735</v>
      </c>
      <c r="AI182" s="107">
        <f>'5Ix5L'!P487</f>
        <v>116.78851747368421</v>
      </c>
      <c r="AJ182" s="107">
        <f>'5Ix5L'!P511</f>
        <v>123.4359957368421</v>
      </c>
      <c r="AK182" s="107">
        <f>'5Ix5L'!P535</f>
        <v>117.72189773684208</v>
      </c>
      <c r="AL182" s="108">
        <f>'5Ix5L'!P559</f>
        <v>114.74345105263158</v>
      </c>
    </row>
    <row r="183" spans="1:38" s="84" customFormat="1" ht="15.75" thickTop="1" x14ac:dyDescent="0.25"/>
    <row r="184" spans="1:38" s="84" customFormat="1" x14ac:dyDescent="0.25"/>
    <row r="185" spans="1:38" s="109" customFormat="1" x14ac:dyDescent="0.25"/>
    <row r="186" spans="1:38" s="109" customFormat="1" x14ac:dyDescent="0.25"/>
    <row r="187" spans="1:38" s="109" customFormat="1" x14ac:dyDescent="0.25"/>
    <row r="188" spans="1:38" s="109" customFormat="1" x14ac:dyDescent="0.25"/>
    <row r="189" spans="1:38" s="109" customFormat="1" x14ac:dyDescent="0.25"/>
    <row r="190" spans="1:38" s="109" customFormat="1" x14ac:dyDescent="0.25"/>
    <row r="191" spans="1:38" s="109" customFormat="1" x14ac:dyDescent="0.25"/>
    <row r="192" spans="1:38" s="109" customFormat="1" x14ac:dyDescent="0.25"/>
    <row r="193" s="109" customFormat="1" x14ac:dyDescent="0.25"/>
    <row r="194" s="109" customFormat="1" x14ac:dyDescent="0.25"/>
    <row r="195" s="109" customFormat="1" x14ac:dyDescent="0.25"/>
    <row r="196" s="109" customFormat="1" x14ac:dyDescent="0.25"/>
    <row r="197" s="109" customFormat="1" x14ac:dyDescent="0.25"/>
    <row r="198" s="109" customFormat="1" x14ac:dyDescent="0.25"/>
    <row r="199" s="109" customFormat="1" x14ac:dyDescent="0.25"/>
    <row r="200" s="109" customFormat="1" x14ac:dyDescent="0.25"/>
    <row r="201" s="109" customFormat="1" x14ac:dyDescent="0.25"/>
    <row r="202" s="109" customFormat="1" x14ac:dyDescent="0.25"/>
    <row r="203" s="109" customFormat="1" x14ac:dyDescent="0.25"/>
    <row r="204" s="109" customFormat="1" x14ac:dyDescent="0.25"/>
    <row r="205" s="109" customFormat="1" x14ac:dyDescent="0.25"/>
    <row r="206" s="109" customFormat="1" x14ac:dyDescent="0.25"/>
    <row r="207" s="109" customFormat="1" x14ac:dyDescent="0.25"/>
    <row r="208" s="109" customFormat="1" x14ac:dyDescent="0.25"/>
    <row r="209" s="109" customFormat="1" x14ac:dyDescent="0.25"/>
    <row r="210" s="109" customFormat="1" x14ac:dyDescent="0.25"/>
    <row r="211" s="109" customFormat="1" x14ac:dyDescent="0.25"/>
    <row r="212" s="109" customFormat="1" x14ac:dyDescent="0.25"/>
    <row r="213" s="109" customFormat="1" x14ac:dyDescent="0.25"/>
    <row r="214" s="109" customFormat="1" x14ac:dyDescent="0.25"/>
    <row r="215" s="109" customFormat="1" x14ac:dyDescent="0.25"/>
    <row r="216" s="109" customFormat="1" x14ac:dyDescent="0.25"/>
    <row r="217" s="109" customFormat="1" x14ac:dyDescent="0.25"/>
    <row r="218" s="109" customFormat="1" x14ac:dyDescent="0.25"/>
    <row r="219" s="109" customFormat="1" x14ac:dyDescent="0.25"/>
    <row r="220" s="109" customFormat="1" x14ac:dyDescent="0.25"/>
    <row r="221" s="109" customFormat="1" x14ac:dyDescent="0.25"/>
    <row r="222" s="109" customFormat="1" x14ac:dyDescent="0.25"/>
    <row r="223" s="109" customFormat="1" x14ac:dyDescent="0.25"/>
    <row r="224" s="109" customFormat="1" x14ac:dyDescent="0.25"/>
    <row r="225" s="109" customFormat="1" x14ac:dyDescent="0.25"/>
    <row r="226" s="109" customFormat="1" x14ac:dyDescent="0.25"/>
    <row r="227" s="109" customFormat="1" x14ac:dyDescent="0.25"/>
    <row r="228" s="109" customFormat="1" x14ac:dyDescent="0.25"/>
    <row r="229" s="109" customFormat="1" x14ac:dyDescent="0.25"/>
    <row r="230" s="109" customFormat="1" x14ac:dyDescent="0.25"/>
    <row r="231" s="109" customFormat="1" x14ac:dyDescent="0.25"/>
    <row r="232" s="109" customFormat="1" x14ac:dyDescent="0.25"/>
    <row r="233" s="109" customFormat="1" x14ac:dyDescent="0.25"/>
    <row r="234" s="109" customFormat="1" x14ac:dyDescent="0.25"/>
    <row r="235" s="109" customFormat="1" x14ac:dyDescent="0.25"/>
    <row r="236" s="109" customFormat="1" x14ac:dyDescent="0.25"/>
    <row r="237" s="109" customFormat="1" x14ac:dyDescent="0.25"/>
    <row r="238" s="109" customFormat="1" x14ac:dyDescent="0.25"/>
    <row r="239" s="109" customFormat="1" x14ac:dyDescent="0.25"/>
    <row r="240" s="109" customFormat="1" x14ac:dyDescent="0.25"/>
    <row r="241" s="109" customFormat="1" x14ac:dyDescent="0.25"/>
    <row r="242" s="109" customFormat="1" x14ac:dyDescent="0.25"/>
    <row r="243" s="109" customFormat="1" x14ac:dyDescent="0.25"/>
    <row r="244" s="109" customFormat="1" x14ac:dyDescent="0.25"/>
    <row r="245" s="109" customFormat="1" x14ac:dyDescent="0.25"/>
    <row r="246" s="109" customFormat="1" x14ac:dyDescent="0.25"/>
    <row r="247" s="109" customFormat="1" x14ac:dyDescent="0.25"/>
    <row r="248" s="109" customFormat="1" x14ac:dyDescent="0.25"/>
    <row r="249" s="109" customFormat="1" x14ac:dyDescent="0.25"/>
    <row r="250" s="109" customFormat="1" x14ac:dyDescent="0.25"/>
    <row r="251" s="109" customFormat="1" x14ac:dyDescent="0.25"/>
    <row r="252" s="109" customFormat="1" x14ac:dyDescent="0.25"/>
    <row r="253" s="109" customFormat="1" x14ac:dyDescent="0.25"/>
    <row r="254" s="109" customFormat="1" x14ac:dyDescent="0.25"/>
    <row r="255" s="109" customFormat="1" x14ac:dyDescent="0.25"/>
    <row r="256" s="109" customFormat="1" x14ac:dyDescent="0.25"/>
    <row r="257" s="109" customFormat="1" x14ac:dyDescent="0.25"/>
    <row r="258" s="109" customFormat="1" x14ac:dyDescent="0.25"/>
    <row r="259" s="109" customFormat="1" x14ac:dyDescent="0.25"/>
    <row r="260" s="109" customFormat="1" x14ac:dyDescent="0.25"/>
    <row r="261" s="109" customFormat="1" x14ac:dyDescent="0.25"/>
    <row r="262" s="109" customFormat="1" x14ac:dyDescent="0.25"/>
    <row r="263" s="109" customFormat="1" x14ac:dyDescent="0.25"/>
    <row r="264" s="109" customFormat="1" x14ac:dyDescent="0.25"/>
    <row r="265" s="109" customFormat="1" x14ac:dyDescent="0.25"/>
    <row r="266" s="109" customFormat="1" x14ac:dyDescent="0.25"/>
    <row r="267" s="109" customFormat="1" x14ac:dyDescent="0.25"/>
    <row r="268" s="109" customFormat="1" x14ac:dyDescent="0.25"/>
    <row r="269" s="109" customFormat="1" x14ac:dyDescent="0.25"/>
    <row r="270" s="109" customFormat="1" x14ac:dyDescent="0.25"/>
    <row r="271" s="109" customFormat="1" x14ac:dyDescent="0.25"/>
    <row r="272" s="109" customFormat="1" x14ac:dyDescent="0.25"/>
    <row r="273" s="109" customFormat="1" x14ac:dyDescent="0.25"/>
    <row r="274" s="109" customFormat="1" x14ac:dyDescent="0.25"/>
    <row r="275" s="109" customFormat="1" x14ac:dyDescent="0.25"/>
    <row r="276" s="109" customFormat="1" x14ac:dyDescent="0.25"/>
    <row r="277" s="109" customFormat="1" x14ac:dyDescent="0.25"/>
    <row r="278" s="109" customFormat="1" x14ac:dyDescent="0.25"/>
    <row r="279" s="109" customFormat="1" x14ac:dyDescent="0.25"/>
    <row r="280" s="109" customFormat="1" x14ac:dyDescent="0.25"/>
    <row r="281" s="109" customFormat="1" x14ac:dyDescent="0.25"/>
    <row r="282" s="109" customFormat="1" x14ac:dyDescent="0.25"/>
    <row r="283" s="109" customFormat="1" x14ac:dyDescent="0.25"/>
    <row r="284" s="109" customFormat="1" x14ac:dyDescent="0.25"/>
    <row r="285" s="109" customFormat="1" x14ac:dyDescent="0.25"/>
    <row r="286" s="109" customFormat="1" x14ac:dyDescent="0.25"/>
    <row r="287" s="109" customFormat="1" x14ac:dyDescent="0.25"/>
    <row r="288" s="109" customFormat="1" x14ac:dyDescent="0.25"/>
    <row r="289" s="109" customFormat="1" x14ac:dyDescent="0.25"/>
    <row r="290" s="109" customFormat="1" x14ac:dyDescent="0.25"/>
    <row r="291" s="109" customFormat="1" x14ac:dyDescent="0.25"/>
    <row r="292" s="109" customFormat="1" x14ac:dyDescent="0.25"/>
    <row r="293" s="109" customFormat="1" x14ac:dyDescent="0.25"/>
    <row r="294" s="109" customFormat="1" x14ac:dyDescent="0.25"/>
    <row r="295" s="109" customFormat="1" x14ac:dyDescent="0.25"/>
    <row r="296" s="109" customFormat="1" x14ac:dyDescent="0.25"/>
    <row r="297" s="109" customFormat="1" x14ac:dyDescent="0.25"/>
    <row r="298" s="109" customFormat="1" x14ac:dyDescent="0.25"/>
    <row r="299" s="109" customFormat="1" x14ac:dyDescent="0.25"/>
    <row r="300" s="109" customFormat="1" x14ac:dyDescent="0.25"/>
    <row r="301" s="109" customFormat="1" x14ac:dyDescent="0.25"/>
    <row r="302" s="109" customFormat="1" x14ac:dyDescent="0.25"/>
    <row r="303" s="109" customFormat="1" x14ac:dyDescent="0.25"/>
    <row r="304" s="109" customFormat="1" x14ac:dyDescent="0.25"/>
    <row r="305" s="109" customFormat="1" x14ac:dyDescent="0.25"/>
    <row r="306" s="109" customFormat="1" x14ac:dyDescent="0.25"/>
    <row r="307" s="109" customFormat="1" x14ac:dyDescent="0.25"/>
    <row r="308" s="109" customFormat="1" x14ac:dyDescent="0.25"/>
    <row r="309" s="109" customFormat="1" x14ac:dyDescent="0.25"/>
    <row r="310" s="109" customFormat="1" x14ac:dyDescent="0.25"/>
    <row r="311" s="109" customFormat="1" x14ac:dyDescent="0.25"/>
    <row r="312" s="109" customFormat="1" x14ac:dyDescent="0.25"/>
    <row r="313" s="109" customFormat="1" x14ac:dyDescent="0.25"/>
    <row r="314" s="109" customFormat="1" x14ac:dyDescent="0.25"/>
    <row r="315" s="109" customFormat="1" x14ac:dyDescent="0.25"/>
    <row r="316" s="109" customFormat="1" x14ac:dyDescent="0.25"/>
    <row r="317" s="109" customFormat="1" x14ac:dyDescent="0.25"/>
    <row r="318" s="109" customFormat="1" x14ac:dyDescent="0.25"/>
    <row r="319" s="109" customFormat="1" x14ac:dyDescent="0.25"/>
    <row r="320" s="109" customFormat="1" x14ac:dyDescent="0.25"/>
    <row r="321" s="109" customFormat="1" x14ac:dyDescent="0.25"/>
    <row r="322" s="109" customFormat="1" x14ac:dyDescent="0.25"/>
    <row r="323" s="109" customFormat="1" x14ac:dyDescent="0.25"/>
    <row r="324" s="109" customFormat="1" x14ac:dyDescent="0.25"/>
    <row r="325" s="109" customFormat="1" x14ac:dyDescent="0.25"/>
    <row r="326" s="109" customFormat="1" x14ac:dyDescent="0.25"/>
    <row r="327" s="109" customFormat="1" x14ac:dyDescent="0.25"/>
    <row r="328" s="109" customFormat="1" x14ac:dyDescent="0.25"/>
    <row r="329" s="109" customFormat="1" x14ac:dyDescent="0.25"/>
    <row r="330" s="109" customFormat="1" x14ac:dyDescent="0.25"/>
    <row r="331" s="109" customFormat="1" x14ac:dyDescent="0.25"/>
    <row r="332" s="109" customFormat="1" x14ac:dyDescent="0.25"/>
    <row r="333" s="109" customFormat="1" x14ac:dyDescent="0.25"/>
    <row r="334" s="109" customFormat="1" x14ac:dyDescent="0.25"/>
    <row r="335" s="109" customFormat="1" x14ac:dyDescent="0.25"/>
    <row r="336" s="109" customFormat="1" x14ac:dyDescent="0.25"/>
    <row r="337" s="109" customFormat="1" x14ac:dyDescent="0.25"/>
    <row r="338" s="109" customFormat="1" x14ac:dyDescent="0.25"/>
    <row r="339" s="109" customFormat="1" x14ac:dyDescent="0.25"/>
    <row r="340" s="109" customFormat="1" x14ac:dyDescent="0.25"/>
    <row r="341" s="109" customFormat="1" x14ac:dyDescent="0.25"/>
    <row r="342" s="109" customFormat="1" x14ac:dyDescent="0.25"/>
    <row r="343" s="109" customFormat="1" x14ac:dyDescent="0.25"/>
    <row r="344" s="109" customFormat="1" x14ac:dyDescent="0.25"/>
    <row r="345" s="109" customFormat="1" x14ac:dyDescent="0.25"/>
    <row r="346" s="109" customFormat="1" x14ac:dyDescent="0.25"/>
    <row r="347" s="109" customFormat="1" x14ac:dyDescent="0.25"/>
    <row r="348" s="109" customFormat="1" x14ac:dyDescent="0.25"/>
    <row r="349" s="109" customFormat="1" x14ac:dyDescent="0.25"/>
    <row r="350" s="109" customFormat="1" x14ac:dyDescent="0.25"/>
    <row r="351" s="109" customFormat="1" x14ac:dyDescent="0.25"/>
    <row r="352" s="109" customFormat="1" x14ac:dyDescent="0.25"/>
    <row r="353" s="109" customFormat="1" x14ac:dyDescent="0.25"/>
    <row r="354" s="109" customFormat="1" x14ac:dyDescent="0.25"/>
    <row r="355" s="109" customFormat="1" x14ac:dyDescent="0.25"/>
    <row r="356" s="109" customFormat="1" x14ac:dyDescent="0.25"/>
    <row r="357" s="109" customFormat="1" x14ac:dyDescent="0.25"/>
    <row r="358" s="109" customFormat="1" x14ac:dyDescent="0.25"/>
    <row r="359" s="109" customFormat="1" x14ac:dyDescent="0.25"/>
    <row r="360" s="109" customFormat="1" x14ac:dyDescent="0.25"/>
    <row r="361" s="109" customFormat="1" x14ac:dyDescent="0.25"/>
    <row r="362" s="109" customFormat="1" x14ac:dyDescent="0.25"/>
    <row r="363" s="109" customFormat="1" x14ac:dyDescent="0.25"/>
    <row r="364" s="109" customFormat="1" x14ac:dyDescent="0.25"/>
    <row r="365" s="109" customFormat="1" x14ac:dyDescent="0.25"/>
    <row r="366" s="109" customFormat="1" x14ac:dyDescent="0.25"/>
    <row r="367" s="109" customFormat="1" x14ac:dyDescent="0.25"/>
    <row r="368" s="109" customFormat="1" x14ac:dyDescent="0.25"/>
    <row r="369" s="109" customFormat="1" x14ac:dyDescent="0.25"/>
    <row r="370" s="109" customFormat="1" x14ac:dyDescent="0.25"/>
    <row r="371" s="109" customFormat="1" x14ac:dyDescent="0.25"/>
    <row r="372" s="109" customFormat="1" x14ac:dyDescent="0.25"/>
    <row r="373" s="109" customFormat="1" x14ac:dyDescent="0.25"/>
    <row r="374" s="109" customFormat="1" x14ac:dyDescent="0.25"/>
    <row r="375" s="109" customFormat="1" x14ac:dyDescent="0.25"/>
    <row r="376" s="109" customFormat="1" x14ac:dyDescent="0.25"/>
    <row r="377" s="109" customFormat="1" x14ac:dyDescent="0.25"/>
    <row r="378" s="109" customFormat="1" x14ac:dyDescent="0.25"/>
    <row r="379" s="109" customFormat="1" x14ac:dyDescent="0.25"/>
    <row r="380" s="109" customFormat="1" x14ac:dyDescent="0.25"/>
    <row r="381" s="109" customFormat="1" x14ac:dyDescent="0.25"/>
    <row r="382" s="109" customFormat="1" x14ac:dyDescent="0.25"/>
    <row r="383" s="109" customFormat="1" x14ac:dyDescent="0.25"/>
    <row r="384" s="109" customFormat="1" x14ac:dyDescent="0.25"/>
    <row r="385" s="109" customFormat="1" x14ac:dyDescent="0.25"/>
    <row r="386" s="109" customFormat="1" x14ac:dyDescent="0.25"/>
    <row r="387" s="109" customFormat="1" x14ac:dyDescent="0.25"/>
    <row r="388" s="109" customFormat="1" x14ac:dyDescent="0.25"/>
    <row r="389" s="109" customFormat="1" x14ac:dyDescent="0.25"/>
    <row r="390" s="109" customFormat="1" x14ac:dyDescent="0.25"/>
    <row r="391" s="109" customFormat="1" x14ac:dyDescent="0.25"/>
    <row r="392" s="109" customFormat="1" x14ac:dyDescent="0.25"/>
    <row r="393" s="109" customFormat="1" x14ac:dyDescent="0.25"/>
    <row r="394" s="109" customFormat="1" x14ac:dyDescent="0.25"/>
    <row r="395" s="109" customFormat="1" x14ac:dyDescent="0.25"/>
    <row r="396" s="109" customFormat="1" x14ac:dyDescent="0.25"/>
    <row r="397" s="109" customFormat="1" x14ac:dyDescent="0.25"/>
    <row r="398" s="109" customFormat="1" x14ac:dyDescent="0.25"/>
    <row r="399" s="109" customFormat="1" x14ac:dyDescent="0.25"/>
    <row r="400" s="109" customFormat="1" x14ac:dyDescent="0.25"/>
    <row r="401" s="109" customFormat="1" x14ac:dyDescent="0.25"/>
    <row r="402" s="109" customFormat="1" x14ac:dyDescent="0.25"/>
    <row r="403" s="109" customFormat="1" x14ac:dyDescent="0.25"/>
    <row r="404" s="109" customFormat="1" x14ac:dyDescent="0.25"/>
    <row r="405" s="109" customFormat="1" x14ac:dyDescent="0.25"/>
    <row r="406" s="109" customFormat="1" x14ac:dyDescent="0.25"/>
    <row r="407" s="109" customFormat="1" x14ac:dyDescent="0.25"/>
    <row r="408" s="109" customFormat="1" x14ac:dyDescent="0.25"/>
    <row r="409" s="109" customFormat="1" x14ac:dyDescent="0.25"/>
    <row r="410" s="109" customFormat="1" x14ac:dyDescent="0.25"/>
    <row r="411" s="109" customFormat="1" x14ac:dyDescent="0.25"/>
    <row r="412" s="109" customFormat="1" x14ac:dyDescent="0.25"/>
    <row r="413" s="109" customFormat="1" x14ac:dyDescent="0.25"/>
    <row r="414" s="109" customFormat="1" x14ac:dyDescent="0.25"/>
    <row r="415" s="109" customFormat="1" x14ac:dyDescent="0.25"/>
    <row r="416" s="109" customFormat="1" x14ac:dyDescent="0.25"/>
    <row r="417" s="109" customFormat="1" x14ac:dyDescent="0.25"/>
    <row r="418" s="109" customFormat="1" x14ac:dyDescent="0.25"/>
    <row r="419" s="109" customFormat="1" x14ac:dyDescent="0.25"/>
    <row r="420" s="109" customFormat="1" x14ac:dyDescent="0.25"/>
    <row r="421" s="109" customFormat="1" x14ac:dyDescent="0.25"/>
    <row r="422" s="109" customFormat="1" x14ac:dyDescent="0.25"/>
    <row r="423" s="109" customFormat="1" x14ac:dyDescent="0.25"/>
    <row r="424" s="109" customFormat="1" x14ac:dyDescent="0.25"/>
    <row r="425" s="109" customFormat="1" x14ac:dyDescent="0.25"/>
    <row r="426" s="109" customFormat="1" x14ac:dyDescent="0.25"/>
    <row r="427" s="109" customFormat="1" x14ac:dyDescent="0.25"/>
    <row r="428" s="109" customFormat="1" x14ac:dyDescent="0.25"/>
    <row r="429" s="109" customFormat="1" x14ac:dyDescent="0.25"/>
    <row r="430" s="109" customFormat="1" x14ac:dyDescent="0.25"/>
    <row r="431" s="109" customFormat="1" x14ac:dyDescent="0.25"/>
    <row r="432" s="109" customFormat="1" x14ac:dyDescent="0.25"/>
    <row r="433" s="109" customFormat="1" x14ac:dyDescent="0.25"/>
    <row r="434" s="109" customFormat="1" x14ac:dyDescent="0.25"/>
    <row r="435" s="109" customFormat="1" x14ac:dyDescent="0.25"/>
    <row r="436" s="109" customFormat="1" x14ac:dyDescent="0.25"/>
    <row r="437" s="109" customFormat="1" x14ac:dyDescent="0.25"/>
    <row r="438" s="109" customFormat="1" x14ac:dyDescent="0.25"/>
    <row r="439" s="109" customFormat="1" x14ac:dyDescent="0.25"/>
    <row r="440" s="109" customFormat="1" x14ac:dyDescent="0.25"/>
    <row r="441" s="109" customFormat="1" x14ac:dyDescent="0.25"/>
    <row r="442" s="109" customFormat="1" x14ac:dyDescent="0.25"/>
    <row r="443" s="109" customFormat="1" x14ac:dyDescent="0.25"/>
    <row r="444" s="109" customFormat="1" x14ac:dyDescent="0.25"/>
    <row r="445" s="109" customFormat="1" x14ac:dyDescent="0.25"/>
    <row r="446" s="109" customFormat="1" x14ac:dyDescent="0.25"/>
    <row r="447" s="109" customFormat="1" x14ac:dyDescent="0.25"/>
    <row r="448" s="109" customFormat="1" x14ac:dyDescent="0.25"/>
    <row r="449" s="109" customFormat="1" x14ac:dyDescent="0.25"/>
    <row r="450" s="109" customFormat="1" x14ac:dyDescent="0.25"/>
    <row r="451" s="109" customFormat="1" x14ac:dyDescent="0.25"/>
    <row r="452" s="109" customFormat="1" x14ac:dyDescent="0.25"/>
    <row r="453" s="109" customFormat="1" x14ac:dyDescent="0.25"/>
    <row r="454" s="109" customFormat="1" x14ac:dyDescent="0.25"/>
    <row r="455" s="109" customFormat="1" x14ac:dyDescent="0.25"/>
    <row r="456" s="109" customFormat="1" x14ac:dyDescent="0.25"/>
    <row r="457" s="109" customFormat="1" x14ac:dyDescent="0.25"/>
    <row r="458" s="109" customFormat="1" x14ac:dyDescent="0.25"/>
    <row r="459" s="109" customFormat="1" x14ac:dyDescent="0.25"/>
    <row r="460" s="109" customFormat="1" x14ac:dyDescent="0.25"/>
    <row r="461" s="109" customFormat="1" x14ac:dyDescent="0.25"/>
    <row r="462" s="109" customFormat="1" x14ac:dyDescent="0.25"/>
    <row r="463" s="109" customFormat="1" x14ac:dyDescent="0.25"/>
    <row r="464" s="109" customFormat="1" x14ac:dyDescent="0.25"/>
    <row r="465" s="109" customFormat="1" x14ac:dyDescent="0.25"/>
    <row r="466" s="109" customFormat="1" x14ac:dyDescent="0.25"/>
    <row r="467" s="109" customFormat="1" x14ac:dyDescent="0.25"/>
    <row r="468" s="109" customFormat="1" x14ac:dyDescent="0.25"/>
    <row r="469" s="109" customFormat="1" x14ac:dyDescent="0.25"/>
    <row r="470" s="109" customFormat="1" x14ac:dyDescent="0.25"/>
    <row r="471" s="109" customFormat="1" x14ac:dyDescent="0.25"/>
    <row r="472" s="109" customFormat="1" x14ac:dyDescent="0.25"/>
    <row r="473" s="109" customFormat="1" x14ac:dyDescent="0.25"/>
    <row r="474" s="109" customFormat="1" x14ac:dyDescent="0.25"/>
    <row r="475" s="109" customFormat="1" x14ac:dyDescent="0.25"/>
    <row r="476" s="109" customFormat="1" x14ac:dyDescent="0.25"/>
    <row r="477" s="109" customFormat="1" x14ac:dyDescent="0.25"/>
    <row r="478" s="109" customFormat="1" x14ac:dyDescent="0.25"/>
    <row r="479" s="109" customFormat="1" x14ac:dyDescent="0.25"/>
    <row r="480" s="109" customFormat="1" x14ac:dyDescent="0.25"/>
    <row r="481" s="109" customFormat="1" x14ac:dyDescent="0.25"/>
    <row r="482" s="109" customFormat="1" x14ac:dyDescent="0.25"/>
    <row r="483" s="109" customFormat="1" x14ac:dyDescent="0.25"/>
    <row r="484" s="109" customFormat="1" x14ac:dyDescent="0.25"/>
    <row r="485" s="109" customFormat="1" x14ac:dyDescent="0.25"/>
    <row r="486" s="109" customFormat="1" x14ac:dyDescent="0.25"/>
    <row r="487" s="109" customFormat="1" x14ac:dyDescent="0.25"/>
    <row r="488" s="109" customFormat="1" x14ac:dyDescent="0.25"/>
    <row r="489" s="109" customFormat="1" x14ac:dyDescent="0.25"/>
    <row r="490" s="109" customFormat="1" x14ac:dyDescent="0.25"/>
    <row r="491" s="109" customFormat="1" x14ac:dyDescent="0.25"/>
    <row r="492" s="109" customFormat="1" x14ac:dyDescent="0.25"/>
    <row r="493" s="109" customFormat="1" x14ac:dyDescent="0.25"/>
    <row r="494" s="109" customFormat="1" x14ac:dyDescent="0.25"/>
    <row r="495" s="109" customFormat="1" x14ac:dyDescent="0.25"/>
    <row r="496" s="109" customFormat="1" x14ac:dyDescent="0.25"/>
    <row r="497" s="109" customFormat="1" x14ac:dyDescent="0.25"/>
    <row r="498" s="109" customFormat="1" x14ac:dyDescent="0.25"/>
    <row r="499" s="109" customFormat="1" x14ac:dyDescent="0.25"/>
    <row r="500" s="109" customFormat="1" x14ac:dyDescent="0.25"/>
    <row r="501" s="109" customFormat="1" x14ac:dyDescent="0.25"/>
    <row r="502" s="109" customFormat="1" x14ac:dyDescent="0.25"/>
    <row r="503" s="109" customFormat="1" x14ac:dyDescent="0.25"/>
    <row r="504" s="109" customFormat="1" x14ac:dyDescent="0.25"/>
    <row r="505" s="109" customFormat="1" x14ac:dyDescent="0.25"/>
    <row r="506" s="109" customFormat="1" x14ac:dyDescent="0.25"/>
    <row r="507" s="109" customFormat="1" x14ac:dyDescent="0.25"/>
    <row r="508" s="109" customFormat="1" x14ac:dyDescent="0.25"/>
    <row r="509" s="109" customFormat="1" x14ac:dyDescent="0.25"/>
    <row r="510" s="109" customFormat="1" x14ac:dyDescent="0.25"/>
    <row r="511" s="109" customFormat="1" x14ac:dyDescent="0.25"/>
    <row r="512" s="109" customFormat="1" x14ac:dyDescent="0.25"/>
    <row r="513" s="109" customFormat="1" x14ac:dyDescent="0.25"/>
    <row r="514" s="109" customFormat="1" x14ac:dyDescent="0.25"/>
    <row r="515" s="109" customFormat="1" x14ac:dyDescent="0.25"/>
    <row r="516" s="109" customFormat="1" x14ac:dyDescent="0.25"/>
    <row r="517" s="109" customFormat="1" x14ac:dyDescent="0.25"/>
    <row r="518" s="109" customFormat="1" x14ac:dyDescent="0.25"/>
    <row r="519" s="109" customFormat="1" x14ac:dyDescent="0.25"/>
    <row r="520" s="109" customFormat="1" x14ac:dyDescent="0.25"/>
    <row r="521" s="109" customFormat="1" x14ac:dyDescent="0.25"/>
    <row r="522" s="109" customFormat="1" x14ac:dyDescent="0.25"/>
    <row r="523" s="109" customFormat="1" x14ac:dyDescent="0.25"/>
    <row r="524" s="109" customFormat="1" x14ac:dyDescent="0.25"/>
    <row r="525" s="109" customFormat="1" x14ac:dyDescent="0.25"/>
    <row r="526" s="109" customFormat="1" x14ac:dyDescent="0.25"/>
    <row r="527" s="109" customFormat="1" x14ac:dyDescent="0.25"/>
    <row r="528" s="109" customFormat="1" x14ac:dyDescent="0.25"/>
    <row r="529" s="109" customFormat="1" x14ac:dyDescent="0.25"/>
    <row r="530" s="109" customFormat="1" x14ac:dyDescent="0.25"/>
    <row r="531" s="109" customFormat="1" x14ac:dyDescent="0.25"/>
    <row r="532" s="109" customFormat="1" x14ac:dyDescent="0.25"/>
    <row r="533" s="109" customFormat="1" x14ac:dyDescent="0.25"/>
    <row r="534" s="109" customFormat="1" x14ac:dyDescent="0.25"/>
    <row r="535" s="109" customFormat="1" x14ac:dyDescent="0.25"/>
    <row r="536" s="109" customFormat="1" x14ac:dyDescent="0.25"/>
    <row r="537" s="109" customFormat="1" x14ac:dyDescent="0.25"/>
    <row r="538" s="109" customFormat="1" x14ac:dyDescent="0.25"/>
    <row r="539" s="109" customFormat="1" x14ac:dyDescent="0.25"/>
    <row r="540" s="109" customFormat="1" x14ac:dyDescent="0.25"/>
    <row r="541" s="109" customFormat="1" x14ac:dyDescent="0.25"/>
    <row r="542" s="109" customFormat="1" x14ac:dyDescent="0.25"/>
    <row r="543" s="109" customFormat="1" x14ac:dyDescent="0.25"/>
    <row r="544" s="109" customFormat="1" x14ac:dyDescent="0.25"/>
    <row r="545" s="109" customFormat="1" x14ac:dyDescent="0.25"/>
    <row r="546" s="109" customFormat="1" x14ac:dyDescent="0.25"/>
    <row r="547" s="109" customFormat="1" x14ac:dyDescent="0.25"/>
    <row r="548" s="109" customFormat="1" x14ac:dyDescent="0.25"/>
    <row r="549" s="109" customFormat="1" x14ac:dyDescent="0.25"/>
    <row r="550" s="109" customFormat="1" x14ac:dyDescent="0.25"/>
    <row r="551" s="109" customFormat="1" x14ac:dyDescent="0.25"/>
    <row r="552" s="109" customFormat="1" x14ac:dyDescent="0.25"/>
    <row r="553" s="109" customFormat="1" x14ac:dyDescent="0.25"/>
    <row r="554" s="109" customFormat="1" x14ac:dyDescent="0.25"/>
    <row r="555" s="109" customFormat="1" x14ac:dyDescent="0.25"/>
    <row r="556" s="109" customFormat="1" x14ac:dyDescent="0.25"/>
    <row r="557" s="109" customFormat="1" x14ac:dyDescent="0.25"/>
    <row r="558" s="109" customFormat="1" x14ac:dyDescent="0.25"/>
    <row r="559" s="109" customFormat="1" x14ac:dyDescent="0.25"/>
    <row r="560" s="109" customFormat="1" x14ac:dyDescent="0.25"/>
    <row r="561" s="109" customFormat="1" x14ac:dyDescent="0.25"/>
    <row r="562" s="109" customFormat="1" x14ac:dyDescent="0.25"/>
    <row r="563" s="109" customFormat="1" x14ac:dyDescent="0.25"/>
    <row r="564" s="109" customFormat="1" x14ac:dyDescent="0.25"/>
    <row r="565" s="109" customFormat="1" x14ac:dyDescent="0.25"/>
    <row r="566" s="109" customFormat="1" x14ac:dyDescent="0.25"/>
    <row r="567" s="109" customFormat="1" x14ac:dyDescent="0.25"/>
    <row r="568" s="109" customFormat="1" x14ac:dyDescent="0.25"/>
    <row r="569" s="109" customFormat="1" x14ac:dyDescent="0.25"/>
    <row r="570" s="109" customFormat="1" x14ac:dyDescent="0.25"/>
    <row r="571" s="109" customFormat="1" x14ac:dyDescent="0.25"/>
    <row r="572" s="109" customFormat="1" x14ac:dyDescent="0.25"/>
    <row r="573" s="109" customFormat="1" x14ac:dyDescent="0.25"/>
    <row r="574" s="109" customFormat="1" x14ac:dyDescent="0.25"/>
    <row r="575" s="109" customFormat="1" x14ac:dyDescent="0.25"/>
    <row r="576" s="109" customFormat="1" x14ac:dyDescent="0.25"/>
    <row r="577" s="109" customFormat="1" x14ac:dyDescent="0.25"/>
    <row r="578" s="109" customFormat="1" x14ac:dyDescent="0.25"/>
    <row r="579" s="109" customFormat="1" x14ac:dyDescent="0.25"/>
    <row r="580" s="109" customFormat="1" x14ac:dyDescent="0.25"/>
    <row r="581" s="109" customFormat="1" x14ac:dyDescent="0.25"/>
    <row r="582" s="109" customFormat="1" x14ac:dyDescent="0.25"/>
    <row r="583" s="109" customFormat="1" x14ac:dyDescent="0.25"/>
    <row r="584" s="109" customFormat="1" x14ac:dyDescent="0.25"/>
    <row r="585" s="109" customFormat="1" x14ac:dyDescent="0.25"/>
    <row r="586" s="109" customFormat="1" x14ac:dyDescent="0.25"/>
    <row r="587" s="109" customFormat="1" x14ac:dyDescent="0.25"/>
    <row r="588" s="109" customFormat="1" x14ac:dyDescent="0.25"/>
    <row r="589" s="109" customFormat="1" x14ac:dyDescent="0.25"/>
    <row r="590" s="109" customFormat="1" x14ac:dyDescent="0.25"/>
    <row r="591" s="109" customFormat="1" x14ac:dyDescent="0.25"/>
    <row r="592" s="109" customFormat="1" x14ac:dyDescent="0.25"/>
    <row r="593" s="109" customFormat="1" x14ac:dyDescent="0.25"/>
    <row r="594" s="109" customFormat="1" x14ac:dyDescent="0.25"/>
    <row r="595" s="109" customFormat="1" x14ac:dyDescent="0.25"/>
    <row r="596" s="109" customFormat="1" x14ac:dyDescent="0.25"/>
    <row r="597" s="109" customFormat="1" x14ac:dyDescent="0.25"/>
    <row r="598" s="109" customFormat="1" x14ac:dyDescent="0.25"/>
    <row r="599" s="109" customFormat="1" x14ac:dyDescent="0.25"/>
    <row r="600" s="109" customFormat="1" x14ac:dyDescent="0.25"/>
    <row r="601" s="109" customFormat="1" x14ac:dyDescent="0.25"/>
    <row r="602" s="109" customFormat="1" x14ac:dyDescent="0.25"/>
    <row r="603" s="109" customFormat="1" x14ac:dyDescent="0.25"/>
    <row r="604" s="109" customFormat="1" x14ac:dyDescent="0.25"/>
    <row r="605" s="109" customFormat="1" x14ac:dyDescent="0.25"/>
    <row r="606" s="109" customFormat="1" x14ac:dyDescent="0.25"/>
    <row r="607" s="109" customFormat="1" x14ac:dyDescent="0.25"/>
    <row r="608" s="109" customFormat="1" x14ac:dyDescent="0.25"/>
    <row r="609" s="109" customFormat="1" x14ac:dyDescent="0.25"/>
    <row r="610" s="109" customFormat="1" x14ac:dyDescent="0.25"/>
    <row r="611" s="109" customFormat="1" x14ac:dyDescent="0.25"/>
    <row r="612" s="109" customFormat="1" x14ac:dyDescent="0.25"/>
    <row r="613" s="109" customFormat="1" x14ac:dyDescent="0.25"/>
    <row r="614" s="109" customFormat="1" x14ac:dyDescent="0.25"/>
    <row r="615" s="109" customFormat="1" x14ac:dyDescent="0.25"/>
    <row r="616" s="109" customFormat="1" x14ac:dyDescent="0.25"/>
    <row r="617" s="109" customFormat="1" x14ac:dyDescent="0.25"/>
    <row r="618" s="109" customFormat="1" x14ac:dyDescent="0.25"/>
    <row r="619" s="109" customFormat="1" x14ac:dyDescent="0.25"/>
    <row r="620" s="109" customFormat="1" x14ac:dyDescent="0.25"/>
    <row r="621" s="109" customFormat="1" x14ac:dyDescent="0.25"/>
    <row r="622" s="109" customFormat="1" x14ac:dyDescent="0.25"/>
    <row r="623" s="109" customFormat="1" x14ac:dyDescent="0.25"/>
    <row r="624" s="109" customFormat="1" x14ac:dyDescent="0.25"/>
    <row r="625" s="109" customFormat="1" x14ac:dyDescent="0.25"/>
    <row r="626" s="109" customFormat="1" x14ac:dyDescent="0.25"/>
    <row r="627" s="109" customFormat="1" x14ac:dyDescent="0.25"/>
    <row r="628" s="109" customFormat="1" x14ac:dyDescent="0.25"/>
    <row r="629" s="109" customFormat="1" x14ac:dyDescent="0.25"/>
    <row r="630" s="109" customFormat="1" x14ac:dyDescent="0.25"/>
    <row r="631" s="109" customFormat="1" x14ac:dyDescent="0.25"/>
    <row r="632" s="109" customFormat="1" x14ac:dyDescent="0.25"/>
    <row r="633" s="109" customFormat="1" x14ac:dyDescent="0.25"/>
    <row r="634" s="109" customFormat="1" x14ac:dyDescent="0.25"/>
    <row r="635" s="109" customFormat="1" x14ac:dyDescent="0.25"/>
    <row r="636" s="109" customFormat="1" x14ac:dyDescent="0.25"/>
    <row r="637" s="109" customFormat="1" x14ac:dyDescent="0.25"/>
    <row r="638" s="109" customFormat="1" x14ac:dyDescent="0.25"/>
    <row r="639" s="109" customFormat="1" x14ac:dyDescent="0.25"/>
    <row r="640" s="109" customFormat="1" x14ac:dyDescent="0.25"/>
    <row r="641" s="109" customFormat="1" x14ac:dyDescent="0.25"/>
    <row r="642" s="109" customFormat="1" x14ac:dyDescent="0.25"/>
    <row r="643" s="109" customFormat="1" x14ac:dyDescent="0.25"/>
    <row r="644" s="109" customFormat="1" x14ac:dyDescent="0.25"/>
    <row r="645" s="109" customFormat="1" x14ac:dyDescent="0.25"/>
    <row r="646" s="109" customFormat="1" x14ac:dyDescent="0.25"/>
    <row r="647" s="109" customFormat="1" x14ac:dyDescent="0.25"/>
    <row r="648" s="109" customFormat="1" x14ac:dyDescent="0.25"/>
    <row r="649" s="109" customFormat="1" x14ac:dyDescent="0.25"/>
    <row r="650" s="109" customFormat="1" x14ac:dyDescent="0.25"/>
    <row r="651" s="109" customFormat="1" x14ac:dyDescent="0.25"/>
    <row r="652" s="109" customFormat="1" x14ac:dyDescent="0.25"/>
    <row r="653" s="109" customFormat="1" x14ac:dyDescent="0.25"/>
    <row r="654" s="109" customFormat="1" x14ac:dyDescent="0.25"/>
    <row r="655" s="109" customFormat="1" x14ac:dyDescent="0.25"/>
    <row r="656" s="109" customFormat="1" x14ac:dyDescent="0.25"/>
    <row r="657" s="109" customFormat="1" x14ac:dyDescent="0.25"/>
    <row r="658" s="109" customFormat="1" x14ac:dyDescent="0.25"/>
    <row r="659" s="109" customFormat="1" x14ac:dyDescent="0.25"/>
    <row r="660" s="109" customFormat="1" x14ac:dyDescent="0.25"/>
    <row r="661" s="109" customFormat="1" x14ac:dyDescent="0.25"/>
    <row r="662" s="109" customFormat="1" x14ac:dyDescent="0.25"/>
    <row r="663" s="109" customFormat="1" x14ac:dyDescent="0.25"/>
    <row r="664" s="109" customFormat="1" x14ac:dyDescent="0.25"/>
    <row r="665" s="109" customFormat="1" x14ac:dyDescent="0.25"/>
    <row r="666" s="109" customFormat="1" x14ac:dyDescent="0.25"/>
    <row r="667" s="109" customFormat="1" x14ac:dyDescent="0.25"/>
    <row r="668" s="109" customFormat="1" x14ac:dyDescent="0.25"/>
    <row r="669" s="109" customFormat="1" x14ac:dyDescent="0.25"/>
    <row r="670" s="109" customFormat="1" x14ac:dyDescent="0.25"/>
    <row r="671" s="109" customFormat="1" x14ac:dyDescent="0.25"/>
    <row r="672" s="109" customFormat="1" x14ac:dyDescent="0.25"/>
    <row r="673" s="109" customFormat="1" x14ac:dyDescent="0.25"/>
    <row r="674" s="109" customFormat="1" x14ac:dyDescent="0.25"/>
    <row r="675" s="109" customFormat="1" x14ac:dyDescent="0.25"/>
    <row r="676" s="109" customFormat="1" x14ac:dyDescent="0.25"/>
    <row r="677" s="109" customFormat="1" x14ac:dyDescent="0.25"/>
    <row r="678" s="109" customFormat="1" x14ac:dyDescent="0.25"/>
    <row r="679" s="109" customFormat="1" x14ac:dyDescent="0.25"/>
    <row r="680" s="109" customFormat="1" x14ac:dyDescent="0.25"/>
    <row r="681" s="109" customFormat="1" x14ac:dyDescent="0.25"/>
    <row r="682" s="109" customFormat="1" x14ac:dyDescent="0.25"/>
    <row r="683" s="109" customFormat="1" x14ac:dyDescent="0.25"/>
    <row r="684" s="109" customFormat="1" x14ac:dyDescent="0.25"/>
    <row r="685" s="109" customFormat="1" x14ac:dyDescent="0.25"/>
    <row r="686" s="109" customFormat="1" x14ac:dyDescent="0.25"/>
    <row r="687" s="109" customFormat="1" x14ac:dyDescent="0.25"/>
    <row r="688" s="109" customFormat="1" x14ac:dyDescent="0.25"/>
    <row r="689" s="109" customFormat="1" x14ac:dyDescent="0.25"/>
    <row r="690" s="109" customFormat="1" x14ac:dyDescent="0.25"/>
    <row r="691" s="109" customFormat="1" x14ac:dyDescent="0.25"/>
    <row r="692" s="109" customFormat="1" x14ac:dyDescent="0.25"/>
    <row r="693" s="109" customFormat="1" x14ac:dyDescent="0.25"/>
    <row r="694" s="109" customFormat="1" x14ac:dyDescent="0.25"/>
    <row r="695" s="109" customFormat="1" x14ac:dyDescent="0.25"/>
    <row r="696" s="109" customFormat="1" x14ac:dyDescent="0.25"/>
    <row r="697" s="109" customFormat="1" x14ac:dyDescent="0.25"/>
    <row r="698" s="109" customFormat="1" x14ac:dyDescent="0.25"/>
    <row r="699" s="109" customFormat="1" x14ac:dyDescent="0.25"/>
    <row r="700" s="109" customFormat="1" x14ac:dyDescent="0.25"/>
    <row r="701" s="109" customFormat="1" x14ac:dyDescent="0.25"/>
    <row r="702" s="109" customFormat="1" x14ac:dyDescent="0.25"/>
    <row r="703" s="109" customFormat="1" x14ac:dyDescent="0.25"/>
    <row r="704" s="109" customFormat="1" x14ac:dyDescent="0.25"/>
    <row r="705" s="109" customFormat="1" x14ac:dyDescent="0.25"/>
    <row r="706" s="109" customFormat="1" x14ac:dyDescent="0.25"/>
    <row r="707" s="109" customFormat="1" x14ac:dyDescent="0.25"/>
    <row r="708" s="109" customFormat="1" x14ac:dyDescent="0.25"/>
    <row r="709" s="109" customFormat="1" x14ac:dyDescent="0.25"/>
    <row r="710" s="109" customFormat="1" x14ac:dyDescent="0.25"/>
    <row r="711" s="109" customFormat="1" x14ac:dyDescent="0.25"/>
    <row r="712" s="109" customFormat="1" x14ac:dyDescent="0.25"/>
    <row r="713" s="109" customFormat="1" x14ac:dyDescent="0.25"/>
    <row r="714" s="109" customFormat="1" x14ac:dyDescent="0.25"/>
    <row r="715" s="109" customFormat="1" x14ac:dyDescent="0.25"/>
    <row r="716" s="109" customFormat="1" x14ac:dyDescent="0.25"/>
    <row r="717" s="109" customFormat="1" x14ac:dyDescent="0.25"/>
    <row r="718" s="109" customFormat="1" x14ac:dyDescent="0.25"/>
    <row r="719" s="109" customFormat="1" x14ac:dyDescent="0.25"/>
    <row r="720" s="109" customFormat="1" x14ac:dyDescent="0.25"/>
    <row r="721" s="109" customFormat="1" x14ac:dyDescent="0.25"/>
    <row r="722" s="109" customFormat="1" x14ac:dyDescent="0.25"/>
    <row r="723" s="109" customFormat="1" x14ac:dyDescent="0.25"/>
    <row r="724" s="109" customFormat="1" x14ac:dyDescent="0.25"/>
    <row r="725" s="109" customFormat="1" x14ac:dyDescent="0.25"/>
    <row r="726" s="109" customFormat="1" x14ac:dyDescent="0.25"/>
    <row r="727" s="109" customFormat="1" x14ac:dyDescent="0.25"/>
    <row r="728" s="109" customFormat="1" x14ac:dyDescent="0.25"/>
    <row r="729" s="109" customFormat="1" x14ac:dyDescent="0.25"/>
    <row r="730" s="109" customFormat="1" x14ac:dyDescent="0.25"/>
    <row r="731" s="109" customFormat="1" x14ac:dyDescent="0.25"/>
    <row r="732" s="109" customFormat="1" x14ac:dyDescent="0.25"/>
    <row r="733" s="109" customFormat="1" x14ac:dyDescent="0.25"/>
    <row r="734" s="109" customFormat="1" x14ac:dyDescent="0.25"/>
    <row r="735" s="109" customFormat="1" x14ac:dyDescent="0.25"/>
    <row r="736" s="109" customFormat="1" x14ac:dyDescent="0.25"/>
    <row r="737" s="109" customFormat="1" x14ac:dyDescent="0.25"/>
    <row r="738" s="109" customFormat="1" x14ac:dyDescent="0.25"/>
    <row r="739" s="109" customFormat="1" x14ac:dyDescent="0.25"/>
    <row r="740" s="109" customFormat="1" x14ac:dyDescent="0.25"/>
    <row r="741" s="109" customFormat="1" x14ac:dyDescent="0.25"/>
    <row r="742" s="109" customFormat="1" x14ac:dyDescent="0.25"/>
    <row r="743" s="109" customFormat="1" x14ac:dyDescent="0.25"/>
    <row r="744" s="109" customFormat="1" x14ac:dyDescent="0.25"/>
    <row r="745" s="109" customFormat="1" x14ac:dyDescent="0.25"/>
    <row r="746" s="109" customFormat="1" x14ac:dyDescent="0.25"/>
    <row r="747" s="109" customFormat="1" x14ac:dyDescent="0.25"/>
    <row r="748" s="109" customFormat="1" x14ac:dyDescent="0.25"/>
    <row r="749" s="109" customFormat="1" x14ac:dyDescent="0.25"/>
    <row r="750" s="109" customFormat="1" x14ac:dyDescent="0.25"/>
    <row r="751" s="109" customFormat="1" x14ac:dyDescent="0.25"/>
    <row r="752" s="109" customFormat="1" x14ac:dyDescent="0.25"/>
    <row r="753" s="109" customFormat="1" x14ac:dyDescent="0.25"/>
    <row r="754" s="109" customFormat="1" x14ac:dyDescent="0.25"/>
    <row r="755" s="109" customFormat="1" x14ac:dyDescent="0.25"/>
    <row r="756" s="109" customFormat="1" x14ac:dyDescent="0.25"/>
    <row r="757" s="109" customFormat="1" x14ac:dyDescent="0.25"/>
    <row r="758" s="109" customFormat="1" x14ac:dyDescent="0.25"/>
    <row r="759" s="109" customFormat="1" x14ac:dyDescent="0.25"/>
    <row r="760" s="109" customFormat="1" x14ac:dyDescent="0.25"/>
    <row r="761" s="109" customFormat="1" x14ac:dyDescent="0.25"/>
    <row r="762" s="109" customFormat="1" x14ac:dyDescent="0.25"/>
    <row r="763" s="109" customFormat="1" x14ac:dyDescent="0.25"/>
    <row r="764" s="109" customFormat="1" x14ac:dyDescent="0.25"/>
    <row r="765" s="109" customFormat="1" x14ac:dyDescent="0.25"/>
    <row r="766" s="109" customFormat="1" x14ac:dyDescent="0.25"/>
    <row r="767" s="109" customFormat="1" x14ac:dyDescent="0.25"/>
    <row r="768" s="109" customFormat="1" x14ac:dyDescent="0.25"/>
    <row r="769" spans="1:14" s="109" customFormat="1" x14ac:dyDescent="0.25"/>
    <row r="770" spans="1:14" s="109" customFormat="1" x14ac:dyDescent="0.25"/>
    <row r="771" spans="1:14" s="109" customFormat="1" x14ac:dyDescent="0.25"/>
    <row r="772" spans="1:14" x14ac:dyDescent="0.25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M772" s="109"/>
      <c r="N772" s="109"/>
    </row>
    <row r="773" spans="1:14" x14ac:dyDescent="0.25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M773" s="109"/>
      <c r="N773" s="109"/>
    </row>
    <row r="774" spans="1:14" x14ac:dyDescent="0.25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M774" s="109"/>
      <c r="N774" s="109"/>
    </row>
    <row r="775" spans="1:14" x14ac:dyDescent="0.25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M775" s="109"/>
      <c r="N775" s="109"/>
    </row>
    <row r="776" spans="1:14" x14ac:dyDescent="0.25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M776" s="109"/>
      <c r="N776" s="109"/>
    </row>
    <row r="777" spans="1:14" x14ac:dyDescent="0.25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M777" s="109"/>
      <c r="N777" s="109"/>
    </row>
    <row r="778" spans="1:14" x14ac:dyDescent="0.25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M778" s="109"/>
      <c r="N778" s="109"/>
    </row>
    <row r="779" spans="1:14" x14ac:dyDescent="0.25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M779" s="109"/>
      <c r="N779" s="109"/>
    </row>
    <row r="780" spans="1:14" x14ac:dyDescent="0.25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M780" s="109"/>
      <c r="N780" s="109"/>
    </row>
    <row r="781" spans="1:14" x14ac:dyDescent="0.25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M781" s="109"/>
      <c r="N781" s="109"/>
    </row>
    <row r="782" spans="1:14" x14ac:dyDescent="0.25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M782" s="109"/>
      <c r="N782" s="109"/>
    </row>
    <row r="783" spans="1:14" x14ac:dyDescent="0.25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M783" s="109"/>
      <c r="N783" s="109"/>
    </row>
    <row r="784" spans="1:14" x14ac:dyDescent="0.25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M784" s="109"/>
      <c r="N784" s="109"/>
    </row>
    <row r="785" spans="1:14" x14ac:dyDescent="0.25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M785" s="109"/>
      <c r="N785" s="109"/>
    </row>
    <row r="786" spans="1:14" x14ac:dyDescent="0.25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M786" s="109"/>
      <c r="N786" s="109"/>
    </row>
    <row r="787" spans="1:14" x14ac:dyDescent="0.25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M787" s="109"/>
      <c r="N787" s="109"/>
    </row>
    <row r="788" spans="1:14" x14ac:dyDescent="0.25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M788" s="109"/>
      <c r="N788" s="109"/>
    </row>
    <row r="789" spans="1:14" x14ac:dyDescent="0.25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M789" s="109"/>
      <c r="N789" s="109"/>
    </row>
    <row r="790" spans="1:14" x14ac:dyDescent="0.25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M790" s="109"/>
      <c r="N790" s="109"/>
    </row>
    <row r="791" spans="1:14" x14ac:dyDescent="0.25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M791" s="109"/>
      <c r="N791" s="109"/>
    </row>
    <row r="792" spans="1:14" x14ac:dyDescent="0.25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M792" s="109"/>
      <c r="N792" s="109"/>
    </row>
    <row r="793" spans="1:14" x14ac:dyDescent="0.25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M793" s="109"/>
      <c r="N793" s="109"/>
    </row>
    <row r="794" spans="1:14" x14ac:dyDescent="0.25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M794" s="109"/>
      <c r="N794" s="109"/>
    </row>
    <row r="795" spans="1:14" x14ac:dyDescent="0.25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M795" s="109"/>
      <c r="N795" s="109"/>
    </row>
    <row r="796" spans="1:14" x14ac:dyDescent="0.25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M796" s="109"/>
      <c r="N796" s="109"/>
    </row>
    <row r="797" spans="1:14" x14ac:dyDescent="0.25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M797" s="109"/>
      <c r="N797" s="109"/>
    </row>
    <row r="798" spans="1:14" x14ac:dyDescent="0.25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M798" s="109"/>
      <c r="N798" s="109"/>
    </row>
    <row r="799" spans="1:14" x14ac:dyDescent="0.25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M799" s="109"/>
      <c r="N799" s="109"/>
    </row>
    <row r="800" spans="1:14" x14ac:dyDescent="0.25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M800" s="109"/>
      <c r="N800" s="109"/>
    </row>
    <row r="801" spans="1:14" x14ac:dyDescent="0.25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M801" s="109"/>
      <c r="N801" s="109"/>
    </row>
    <row r="802" spans="1:14" x14ac:dyDescent="0.25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M802" s="109"/>
      <c r="N802" s="109"/>
    </row>
    <row r="803" spans="1:14" x14ac:dyDescent="0.25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M803" s="109"/>
      <c r="N803" s="109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66"/>
  <sheetViews>
    <sheetView workbookViewId="0">
      <selection activeCell="E1" sqref="E1:F1048576"/>
    </sheetView>
  </sheetViews>
  <sheetFormatPr defaultRowHeight="15" x14ac:dyDescent="0.25"/>
  <cols>
    <col min="1" max="1" width="18.7109375" style="30" customWidth="1"/>
    <col min="4" max="4" width="29.85546875" style="30" customWidth="1"/>
    <col min="7" max="7" width="2" style="18" customWidth="1"/>
    <col min="8" max="8" width="14" style="19" bestFit="1" customWidth="1"/>
    <col min="9" max="9" width="9.5703125" style="19" bestFit="1" customWidth="1"/>
    <col min="10" max="10" width="10.140625" style="19" bestFit="1" customWidth="1"/>
    <col min="11" max="11" width="2" style="18" customWidth="1"/>
    <col min="12" max="12" width="14" style="19" bestFit="1" customWidth="1"/>
    <col min="13" max="13" width="9.5703125" style="19" bestFit="1" customWidth="1"/>
    <col min="14" max="14" width="10.140625" style="19" bestFit="1" customWidth="1"/>
    <col min="15" max="15" width="2" style="18" customWidth="1"/>
    <col min="16" max="16" width="14" style="37" bestFit="1" customWidth="1"/>
    <col min="17" max="17" width="9.5703125" style="37" bestFit="1" customWidth="1"/>
    <col min="18" max="18" width="10.140625" style="37" bestFit="1" customWidth="1"/>
    <col min="19" max="19" width="2" style="18" customWidth="1"/>
    <col min="20" max="20" width="14" style="37" bestFit="1" customWidth="1"/>
    <col min="21" max="21" width="9.5703125" style="37" bestFit="1" customWidth="1"/>
    <col min="22" max="22" width="10.7109375" style="37" bestFit="1" customWidth="1"/>
    <col min="23" max="23" width="2" style="18" customWidth="1"/>
  </cols>
  <sheetData>
    <row r="1" spans="1:22" x14ac:dyDescent="0.25">
      <c r="B1" t="s">
        <v>92</v>
      </c>
      <c r="E1" t="s">
        <v>92</v>
      </c>
      <c r="H1" s="19" t="s">
        <v>163</v>
      </c>
      <c r="I1" s="19" t="s">
        <v>3</v>
      </c>
      <c r="J1" s="19" t="s">
        <v>4</v>
      </c>
      <c r="L1" s="19" t="s">
        <v>163</v>
      </c>
      <c r="M1" s="19" t="s">
        <v>5</v>
      </c>
      <c r="N1" s="19" t="s">
        <v>6</v>
      </c>
      <c r="P1" s="19" t="s">
        <v>163</v>
      </c>
      <c r="Q1" s="37" t="s">
        <v>7</v>
      </c>
      <c r="R1" s="37" t="s">
        <v>8</v>
      </c>
      <c r="S1" s="28"/>
      <c r="T1" s="19" t="s">
        <v>163</v>
      </c>
      <c r="U1" s="37" t="s">
        <v>9</v>
      </c>
      <c r="V1" s="37" t="s">
        <v>10</v>
      </c>
    </row>
    <row r="2" spans="1:22" x14ac:dyDescent="0.25">
      <c r="A2" s="39" t="s">
        <v>193</v>
      </c>
      <c r="B2" t="s">
        <v>261</v>
      </c>
      <c r="C2" t="s">
        <v>254</v>
      </c>
      <c r="D2" s="39" t="s">
        <v>194</v>
      </c>
      <c r="E2" t="s">
        <v>261</v>
      </c>
      <c r="F2" t="s">
        <v>254</v>
      </c>
      <c r="H2" s="38"/>
      <c r="P2" s="38"/>
      <c r="S2" s="28"/>
      <c r="T2" s="38"/>
    </row>
    <row r="3" spans="1:22" x14ac:dyDescent="0.25">
      <c r="B3" t="s">
        <v>209</v>
      </c>
      <c r="C3" t="s">
        <v>278</v>
      </c>
      <c r="E3" t="s">
        <v>209</v>
      </c>
      <c r="F3" t="s">
        <v>278</v>
      </c>
      <c r="H3" s="19">
        <f t="shared" ref="H3:H34" si="0">B63/1000000000</f>
        <v>22</v>
      </c>
      <c r="I3" s="19">
        <f t="shared" ref="I3:I34" si="1">C63</f>
        <v>-87.762466000000003</v>
      </c>
      <c r="J3" s="19">
        <f t="shared" ref="J3:J34" si="2">F63</f>
        <v>-34.734406</v>
      </c>
      <c r="L3" s="19">
        <f t="shared" ref="L3:L34" si="3">B117/1000000000</f>
        <v>33</v>
      </c>
      <c r="M3" s="19">
        <f t="shared" ref="M3:M34" si="4">C117</f>
        <v>-57.854922999999999</v>
      </c>
      <c r="N3" s="19">
        <f t="shared" ref="N3:N34" si="5">F117</f>
        <v>-54.667171000000003</v>
      </c>
      <c r="P3" s="37">
        <f t="shared" ref="P3:P34" si="6">B171/1000000000</f>
        <v>0</v>
      </c>
      <c r="Q3" s="19">
        <f t="shared" ref="Q3:Q34" si="7">C171</f>
        <v>0</v>
      </c>
      <c r="R3" s="19">
        <f t="shared" ref="R3:R34" si="8">F171</f>
        <v>0</v>
      </c>
      <c r="S3" s="28"/>
      <c r="T3" s="19">
        <f t="shared" ref="T3:T34" si="9">B225/1000000000</f>
        <v>0</v>
      </c>
      <c r="U3" s="19">
        <f t="shared" ref="U3:U34" si="10">C225</f>
        <v>0</v>
      </c>
      <c r="V3" s="19">
        <f t="shared" ref="V3:V34" si="11">F225</f>
        <v>0</v>
      </c>
    </row>
    <row r="4" spans="1:22" x14ac:dyDescent="0.25">
      <c r="B4" t="s">
        <v>95</v>
      </c>
      <c r="E4" t="s">
        <v>95</v>
      </c>
      <c r="H4" s="19">
        <f t="shared" si="0"/>
        <v>22.375</v>
      </c>
      <c r="I4" s="19">
        <f t="shared" si="1"/>
        <v>-86.955025000000006</v>
      </c>
      <c r="J4" s="19">
        <f t="shared" si="2"/>
        <v>-34.590755000000001</v>
      </c>
      <c r="L4" s="19">
        <f t="shared" si="3"/>
        <v>33.145833333333002</v>
      </c>
      <c r="M4" s="19">
        <f t="shared" si="4"/>
        <v>-56.317059</v>
      </c>
      <c r="N4" s="19">
        <f t="shared" si="5"/>
        <v>-54.359679999999997</v>
      </c>
      <c r="P4" s="37">
        <f t="shared" si="6"/>
        <v>0</v>
      </c>
      <c r="Q4" s="19">
        <f t="shared" si="7"/>
        <v>0</v>
      </c>
      <c r="R4" s="19">
        <f t="shared" si="8"/>
        <v>0</v>
      </c>
      <c r="S4" s="28"/>
      <c r="T4" s="19">
        <f t="shared" si="9"/>
        <v>0</v>
      </c>
      <c r="U4" s="19">
        <f t="shared" si="10"/>
        <v>0</v>
      </c>
      <c r="V4" s="19">
        <f t="shared" si="11"/>
        <v>0</v>
      </c>
    </row>
    <row r="5" spans="1:22" x14ac:dyDescent="0.25">
      <c r="H5" s="19">
        <f t="shared" si="0"/>
        <v>22.75</v>
      </c>
      <c r="I5" s="19">
        <f t="shared" si="1"/>
        <v>-83.939994999999996</v>
      </c>
      <c r="J5" s="19">
        <f t="shared" si="2"/>
        <v>-34.486046000000002</v>
      </c>
      <c r="L5" s="19">
        <f t="shared" si="3"/>
        <v>33.291666666666998</v>
      </c>
      <c r="M5" s="19">
        <f t="shared" si="4"/>
        <v>-53.611435</v>
      </c>
      <c r="N5" s="19">
        <f t="shared" si="5"/>
        <v>-53.839489</v>
      </c>
      <c r="P5" s="37">
        <f t="shared" si="6"/>
        <v>0</v>
      </c>
      <c r="Q5" s="19">
        <f t="shared" si="7"/>
        <v>0</v>
      </c>
      <c r="R5" s="19">
        <f t="shared" si="8"/>
        <v>0</v>
      </c>
      <c r="S5" s="28"/>
      <c r="T5" s="19">
        <f t="shared" si="9"/>
        <v>0</v>
      </c>
      <c r="U5" s="19">
        <f t="shared" si="10"/>
        <v>0</v>
      </c>
      <c r="V5" s="19">
        <f t="shared" si="11"/>
        <v>0</v>
      </c>
    </row>
    <row r="6" spans="1:22" x14ac:dyDescent="0.25">
      <c r="H6" s="19">
        <f t="shared" si="0"/>
        <v>23.125</v>
      </c>
      <c r="I6" s="19">
        <f t="shared" si="1"/>
        <v>-82.780272999999994</v>
      </c>
      <c r="J6" s="19">
        <f t="shared" si="2"/>
        <v>-34.315350000000002</v>
      </c>
      <c r="L6" s="19">
        <f t="shared" si="3"/>
        <v>33.4375</v>
      </c>
      <c r="M6" s="19">
        <f t="shared" si="4"/>
        <v>-52.498584999999999</v>
      </c>
      <c r="N6" s="19">
        <f t="shared" si="5"/>
        <v>-53.545292000000003</v>
      </c>
      <c r="P6" s="37">
        <f t="shared" si="6"/>
        <v>0</v>
      </c>
      <c r="Q6" s="19">
        <f t="shared" si="7"/>
        <v>0</v>
      </c>
      <c r="R6" s="19">
        <f t="shared" si="8"/>
        <v>0</v>
      </c>
      <c r="S6" s="28"/>
      <c r="T6" s="19">
        <f t="shared" si="9"/>
        <v>0</v>
      </c>
      <c r="U6" s="19">
        <f t="shared" si="10"/>
        <v>0</v>
      </c>
      <c r="V6" s="19">
        <f t="shared" si="11"/>
        <v>0</v>
      </c>
    </row>
    <row r="7" spans="1:22" x14ac:dyDescent="0.25">
      <c r="B7" t="s">
        <v>18</v>
      </c>
      <c r="E7" t="s">
        <v>18</v>
      </c>
      <c r="H7" s="19">
        <f t="shared" si="0"/>
        <v>23.5</v>
      </c>
      <c r="I7" s="19">
        <f t="shared" si="1"/>
        <v>-77.910042000000004</v>
      </c>
      <c r="J7" s="19">
        <f t="shared" si="2"/>
        <v>-34.137844000000001</v>
      </c>
      <c r="L7" s="19">
        <f t="shared" si="3"/>
        <v>33.583333333333002</v>
      </c>
      <c r="M7" s="19">
        <f t="shared" si="4"/>
        <v>-52.877853000000002</v>
      </c>
      <c r="N7" s="19">
        <f t="shared" si="5"/>
        <v>-53.573315000000001</v>
      </c>
      <c r="P7" s="37">
        <f t="shared" si="6"/>
        <v>0</v>
      </c>
      <c r="Q7" s="19">
        <f t="shared" si="7"/>
        <v>0</v>
      </c>
      <c r="R7" s="19">
        <f t="shared" si="8"/>
        <v>0</v>
      </c>
      <c r="S7" s="28"/>
      <c r="T7" s="19">
        <f t="shared" si="9"/>
        <v>0</v>
      </c>
      <c r="U7" s="19">
        <f t="shared" si="10"/>
        <v>0</v>
      </c>
      <c r="V7" s="19">
        <f t="shared" si="11"/>
        <v>0</v>
      </c>
    </row>
    <row r="8" spans="1:22" x14ac:dyDescent="0.25">
      <c r="B8" t="s">
        <v>19</v>
      </c>
      <c r="C8" t="s">
        <v>269</v>
      </c>
      <c r="E8" t="s">
        <v>19</v>
      </c>
      <c r="F8" t="s">
        <v>269</v>
      </c>
      <c r="H8" s="19">
        <f t="shared" si="0"/>
        <v>23.875</v>
      </c>
      <c r="I8" s="19">
        <f t="shared" si="1"/>
        <v>-73.403114000000002</v>
      </c>
      <c r="J8" s="19">
        <f t="shared" si="2"/>
        <v>-33.944893</v>
      </c>
      <c r="L8" s="19">
        <f t="shared" si="3"/>
        <v>33.729166666666998</v>
      </c>
      <c r="M8" s="19">
        <f t="shared" si="4"/>
        <v>-52.261691999999996</v>
      </c>
      <c r="N8" s="19">
        <f t="shared" si="5"/>
        <v>-53.553440000000002</v>
      </c>
      <c r="P8" s="37">
        <f t="shared" si="6"/>
        <v>0</v>
      </c>
      <c r="Q8" s="19">
        <f t="shared" si="7"/>
        <v>0</v>
      </c>
      <c r="R8" s="19">
        <f t="shared" si="8"/>
        <v>0</v>
      </c>
      <c r="S8" s="28"/>
      <c r="T8" s="19">
        <f t="shared" si="9"/>
        <v>0</v>
      </c>
      <c r="U8" s="19">
        <f t="shared" si="10"/>
        <v>0</v>
      </c>
      <c r="V8" s="19">
        <f t="shared" si="11"/>
        <v>0</v>
      </c>
    </row>
    <row r="9" spans="1:22" x14ac:dyDescent="0.25">
      <c r="B9">
        <v>11000000000</v>
      </c>
      <c r="C9">
        <v>-28.657997000000002</v>
      </c>
      <c r="E9">
        <v>11000000000</v>
      </c>
      <c r="F9">
        <v>-48.222785999999999</v>
      </c>
      <c r="H9" s="19">
        <f t="shared" si="0"/>
        <v>24.25</v>
      </c>
      <c r="I9" s="19">
        <f t="shared" si="1"/>
        <v>-72.267075000000006</v>
      </c>
      <c r="J9" s="19">
        <f t="shared" si="2"/>
        <v>-33.766930000000002</v>
      </c>
      <c r="L9" s="19">
        <f t="shared" si="3"/>
        <v>33.875</v>
      </c>
      <c r="M9" s="19">
        <f t="shared" si="4"/>
        <v>-50.823582000000002</v>
      </c>
      <c r="N9" s="19">
        <f t="shared" si="5"/>
        <v>-53.388331999999998</v>
      </c>
      <c r="P9" s="37">
        <f t="shared" si="6"/>
        <v>0</v>
      </c>
      <c r="Q9" s="19">
        <f t="shared" si="7"/>
        <v>0</v>
      </c>
      <c r="R9" s="19">
        <f t="shared" si="8"/>
        <v>0</v>
      </c>
      <c r="S9" s="28"/>
      <c r="T9" s="19">
        <f t="shared" si="9"/>
        <v>0</v>
      </c>
      <c r="U9" s="19">
        <f t="shared" si="10"/>
        <v>0</v>
      </c>
      <c r="V9" s="19">
        <f t="shared" si="11"/>
        <v>0</v>
      </c>
    </row>
    <row r="10" spans="1:22" x14ac:dyDescent="0.25">
      <c r="B10">
        <v>11604166666.667</v>
      </c>
      <c r="C10">
        <v>-27.553587</v>
      </c>
      <c r="E10">
        <v>11604166666.667</v>
      </c>
      <c r="F10">
        <v>-48.055767000000003</v>
      </c>
      <c r="H10" s="19">
        <f t="shared" si="0"/>
        <v>24.625</v>
      </c>
      <c r="I10" s="19">
        <f t="shared" si="1"/>
        <v>-70.350761000000006</v>
      </c>
      <c r="J10" s="19">
        <f t="shared" si="2"/>
        <v>-33.736359</v>
      </c>
      <c r="L10" s="19">
        <f t="shared" si="3"/>
        <v>34.020833333333002</v>
      </c>
      <c r="M10" s="19">
        <f t="shared" si="4"/>
        <v>-50.044479000000003</v>
      </c>
      <c r="N10" s="19">
        <f t="shared" si="5"/>
        <v>-53.129288000000003</v>
      </c>
      <c r="P10" s="37">
        <f t="shared" si="6"/>
        <v>0</v>
      </c>
      <c r="Q10" s="19">
        <f t="shared" si="7"/>
        <v>0</v>
      </c>
      <c r="R10" s="19">
        <f t="shared" si="8"/>
        <v>0</v>
      </c>
      <c r="S10" s="28"/>
      <c r="T10" s="19">
        <f t="shared" si="9"/>
        <v>0</v>
      </c>
      <c r="U10" s="19">
        <f t="shared" si="10"/>
        <v>0</v>
      </c>
      <c r="V10" s="19">
        <f t="shared" si="11"/>
        <v>0</v>
      </c>
    </row>
    <row r="11" spans="1:22" x14ac:dyDescent="0.25">
      <c r="B11">
        <v>12208333333.333</v>
      </c>
      <c r="C11">
        <v>-26.272895999999999</v>
      </c>
      <c r="E11">
        <v>12208333333.333</v>
      </c>
      <c r="F11">
        <v>-47.909336000000003</v>
      </c>
      <c r="H11" s="19">
        <f t="shared" si="0"/>
        <v>25</v>
      </c>
      <c r="I11" s="19">
        <f t="shared" si="1"/>
        <v>-69.369743</v>
      </c>
      <c r="J11" s="19">
        <f t="shared" si="2"/>
        <v>-33.579974999999997</v>
      </c>
      <c r="L11" s="19">
        <f t="shared" si="3"/>
        <v>34.166666666666998</v>
      </c>
      <c r="M11" s="19">
        <f t="shared" si="4"/>
        <v>-50.235725000000002</v>
      </c>
      <c r="N11" s="19">
        <f t="shared" si="5"/>
        <v>-52.877361000000001</v>
      </c>
      <c r="P11" s="37">
        <f t="shared" si="6"/>
        <v>0</v>
      </c>
      <c r="Q11" s="19">
        <f t="shared" si="7"/>
        <v>0</v>
      </c>
      <c r="R11" s="19">
        <f t="shared" si="8"/>
        <v>0</v>
      </c>
      <c r="S11" s="28"/>
      <c r="T11" s="19">
        <f t="shared" si="9"/>
        <v>0</v>
      </c>
      <c r="U11" s="19">
        <f t="shared" si="10"/>
        <v>0</v>
      </c>
      <c r="V11" s="19">
        <f t="shared" si="11"/>
        <v>0</v>
      </c>
    </row>
    <row r="12" spans="1:22" x14ac:dyDescent="0.25">
      <c r="B12">
        <v>12812500000</v>
      </c>
      <c r="C12">
        <v>-25.352792999999998</v>
      </c>
      <c r="E12">
        <v>12812500000</v>
      </c>
      <c r="F12">
        <v>-47.944468999999998</v>
      </c>
      <c r="H12" s="19">
        <f t="shared" si="0"/>
        <v>25.375</v>
      </c>
      <c r="I12" s="19">
        <f t="shared" si="1"/>
        <v>-65.377776999999995</v>
      </c>
      <c r="J12" s="19">
        <f t="shared" si="2"/>
        <v>-33.454974999999997</v>
      </c>
      <c r="L12" s="19">
        <f t="shared" si="3"/>
        <v>34.3125</v>
      </c>
      <c r="M12" s="19">
        <f t="shared" si="4"/>
        <v>-50.547302000000002</v>
      </c>
      <c r="N12" s="19">
        <f t="shared" si="5"/>
        <v>-52.809826000000001</v>
      </c>
      <c r="P12" s="37">
        <f t="shared" si="6"/>
        <v>0</v>
      </c>
      <c r="Q12" s="19">
        <f t="shared" si="7"/>
        <v>0</v>
      </c>
      <c r="R12" s="19">
        <f t="shared" si="8"/>
        <v>0</v>
      </c>
      <c r="S12" s="28"/>
      <c r="T12" s="19">
        <f t="shared" si="9"/>
        <v>0</v>
      </c>
      <c r="U12" s="19">
        <f t="shared" si="10"/>
        <v>0</v>
      </c>
      <c r="V12" s="19">
        <f t="shared" si="11"/>
        <v>0</v>
      </c>
    </row>
    <row r="13" spans="1:22" x14ac:dyDescent="0.25">
      <c r="B13">
        <v>13416666666.667</v>
      </c>
      <c r="C13">
        <v>-25.428162</v>
      </c>
      <c r="E13">
        <v>13416666666.667</v>
      </c>
      <c r="F13">
        <v>-51.041514999999997</v>
      </c>
      <c r="H13" s="19">
        <f t="shared" si="0"/>
        <v>25.75</v>
      </c>
      <c r="I13" s="19">
        <f t="shared" si="1"/>
        <v>-63.208011999999997</v>
      </c>
      <c r="J13" s="19">
        <f t="shared" si="2"/>
        <v>-33.408366999999998</v>
      </c>
      <c r="L13" s="19">
        <f t="shared" si="3"/>
        <v>34.458333333333002</v>
      </c>
      <c r="M13" s="19">
        <f t="shared" si="4"/>
        <v>-48.417042000000002</v>
      </c>
      <c r="N13" s="19">
        <f t="shared" si="5"/>
        <v>-52.606743000000002</v>
      </c>
      <c r="P13" s="37">
        <f t="shared" si="6"/>
        <v>0</v>
      </c>
      <c r="Q13" s="19">
        <f t="shared" si="7"/>
        <v>0</v>
      </c>
      <c r="R13" s="19">
        <f t="shared" si="8"/>
        <v>0</v>
      </c>
      <c r="S13" s="28"/>
      <c r="T13" s="19">
        <f t="shared" si="9"/>
        <v>0</v>
      </c>
      <c r="U13" s="19">
        <f t="shared" si="10"/>
        <v>0</v>
      </c>
      <c r="V13" s="19">
        <f t="shared" si="11"/>
        <v>0</v>
      </c>
    </row>
    <row r="14" spans="1:22" x14ac:dyDescent="0.25">
      <c r="B14">
        <v>14020833333.333</v>
      </c>
      <c r="C14">
        <v>-25.571959</v>
      </c>
      <c r="E14">
        <v>14020833333.333</v>
      </c>
      <c r="F14">
        <v>-53.76408</v>
      </c>
      <c r="H14" s="19">
        <f t="shared" si="0"/>
        <v>26.125</v>
      </c>
      <c r="I14" s="19">
        <f t="shared" si="1"/>
        <v>-61.575381999999998</v>
      </c>
      <c r="J14" s="19">
        <f t="shared" si="2"/>
        <v>-33.397469000000001</v>
      </c>
      <c r="L14" s="19">
        <f t="shared" si="3"/>
        <v>34.604166666666998</v>
      </c>
      <c r="M14" s="19">
        <f t="shared" si="4"/>
        <v>-48.812584000000001</v>
      </c>
      <c r="N14" s="19">
        <f t="shared" si="5"/>
        <v>-52.556576</v>
      </c>
      <c r="P14" s="37">
        <f t="shared" si="6"/>
        <v>0</v>
      </c>
      <c r="Q14" s="19">
        <f t="shared" si="7"/>
        <v>0</v>
      </c>
      <c r="R14" s="19">
        <f t="shared" si="8"/>
        <v>0</v>
      </c>
      <c r="S14" s="28"/>
      <c r="T14" s="19">
        <f t="shared" si="9"/>
        <v>0</v>
      </c>
      <c r="U14" s="19">
        <f t="shared" si="10"/>
        <v>0</v>
      </c>
      <c r="V14" s="19">
        <f t="shared" si="11"/>
        <v>0</v>
      </c>
    </row>
    <row r="15" spans="1:22" x14ac:dyDescent="0.25">
      <c r="B15">
        <v>14625000000</v>
      </c>
      <c r="C15">
        <v>-25.916048</v>
      </c>
      <c r="E15">
        <v>14625000000</v>
      </c>
      <c r="F15">
        <v>-58.319656000000002</v>
      </c>
      <c r="H15" s="19">
        <f t="shared" si="0"/>
        <v>26.5</v>
      </c>
      <c r="I15" s="19">
        <f t="shared" si="1"/>
        <v>-60.230967999999997</v>
      </c>
      <c r="J15" s="19">
        <f t="shared" si="2"/>
        <v>-33.436427999999999</v>
      </c>
      <c r="L15" s="19">
        <f t="shared" si="3"/>
        <v>34.75</v>
      </c>
      <c r="M15" s="19">
        <f t="shared" si="4"/>
        <v>-47.068592000000002</v>
      </c>
      <c r="N15" s="19">
        <f t="shared" si="5"/>
        <v>-52.443676000000004</v>
      </c>
      <c r="P15" s="37">
        <f t="shared" si="6"/>
        <v>0</v>
      </c>
      <c r="Q15" s="19">
        <f t="shared" si="7"/>
        <v>0</v>
      </c>
      <c r="R15" s="19">
        <f t="shared" si="8"/>
        <v>0</v>
      </c>
      <c r="S15" s="28"/>
      <c r="T15" s="19">
        <f t="shared" si="9"/>
        <v>0</v>
      </c>
      <c r="U15" s="19">
        <f t="shared" si="10"/>
        <v>0</v>
      </c>
      <c r="V15" s="19">
        <f t="shared" si="11"/>
        <v>0</v>
      </c>
    </row>
    <row r="16" spans="1:22" x14ac:dyDescent="0.25">
      <c r="B16">
        <v>15229166666.667</v>
      </c>
      <c r="C16">
        <v>-25.514472999999999</v>
      </c>
      <c r="E16">
        <v>15229166666.667</v>
      </c>
      <c r="F16">
        <v>-55.861007999999998</v>
      </c>
      <c r="H16" s="19">
        <f t="shared" si="0"/>
        <v>26.875</v>
      </c>
      <c r="I16" s="19">
        <f t="shared" si="1"/>
        <v>-58.634331000000003</v>
      </c>
      <c r="J16" s="19">
        <f t="shared" si="2"/>
        <v>-33.704600999999997</v>
      </c>
      <c r="L16" s="19">
        <f t="shared" si="3"/>
        <v>34.895833333333002</v>
      </c>
      <c r="M16" s="19">
        <f t="shared" si="4"/>
        <v>-47.740059000000002</v>
      </c>
      <c r="N16" s="19">
        <f t="shared" si="5"/>
        <v>-52.172344000000002</v>
      </c>
      <c r="P16" s="37">
        <f t="shared" si="6"/>
        <v>0</v>
      </c>
      <c r="Q16" s="19">
        <f t="shared" si="7"/>
        <v>0</v>
      </c>
      <c r="R16" s="19">
        <f t="shared" si="8"/>
        <v>0</v>
      </c>
      <c r="S16" s="28"/>
      <c r="T16" s="19">
        <f t="shared" si="9"/>
        <v>0</v>
      </c>
      <c r="U16" s="19">
        <f t="shared" si="10"/>
        <v>0</v>
      </c>
      <c r="V16" s="19">
        <f t="shared" si="11"/>
        <v>0</v>
      </c>
    </row>
    <row r="17" spans="2:22" x14ac:dyDescent="0.25">
      <c r="B17">
        <v>15833333333.333</v>
      </c>
      <c r="C17">
        <v>-25.109238000000001</v>
      </c>
      <c r="E17">
        <v>15833333333.333</v>
      </c>
      <c r="F17">
        <v>-49.637797999999997</v>
      </c>
      <c r="H17" s="19">
        <f t="shared" si="0"/>
        <v>27.25</v>
      </c>
      <c r="I17" s="19">
        <f t="shared" si="1"/>
        <v>-57.012058000000003</v>
      </c>
      <c r="J17" s="19">
        <f t="shared" si="2"/>
        <v>-34.167026999999997</v>
      </c>
      <c r="L17" s="19">
        <f t="shared" si="3"/>
        <v>35.041666666666998</v>
      </c>
      <c r="M17" s="19">
        <f t="shared" si="4"/>
        <v>-46.748631000000003</v>
      </c>
      <c r="N17" s="19">
        <f t="shared" si="5"/>
        <v>-51.995029000000002</v>
      </c>
      <c r="P17" s="37">
        <f t="shared" si="6"/>
        <v>0</v>
      </c>
      <c r="Q17" s="19">
        <f t="shared" si="7"/>
        <v>0</v>
      </c>
      <c r="R17" s="19">
        <f t="shared" si="8"/>
        <v>0</v>
      </c>
      <c r="S17" s="28"/>
      <c r="T17" s="19">
        <f t="shared" si="9"/>
        <v>0</v>
      </c>
      <c r="U17" s="19">
        <f t="shared" si="10"/>
        <v>0</v>
      </c>
      <c r="V17" s="19">
        <f t="shared" si="11"/>
        <v>0</v>
      </c>
    </row>
    <row r="18" spans="2:22" x14ac:dyDescent="0.25">
      <c r="B18">
        <v>16437500000</v>
      </c>
      <c r="C18">
        <v>-24.871952</v>
      </c>
      <c r="E18">
        <v>16437500000</v>
      </c>
      <c r="F18">
        <v>-44.378020999999997</v>
      </c>
      <c r="H18" s="19">
        <f t="shared" si="0"/>
        <v>27.625</v>
      </c>
      <c r="I18" s="19">
        <f t="shared" si="1"/>
        <v>-55.341369999999998</v>
      </c>
      <c r="J18" s="19">
        <f t="shared" si="2"/>
        <v>-34.737732000000001</v>
      </c>
      <c r="L18" s="19">
        <f t="shared" si="3"/>
        <v>35.1875</v>
      </c>
      <c r="M18" s="19">
        <f t="shared" si="4"/>
        <v>-46.852207</v>
      </c>
      <c r="N18" s="19">
        <f t="shared" si="5"/>
        <v>-51.633113999999999</v>
      </c>
      <c r="P18" s="37">
        <f t="shared" si="6"/>
        <v>0</v>
      </c>
      <c r="Q18" s="19">
        <f t="shared" si="7"/>
        <v>0</v>
      </c>
      <c r="R18" s="19">
        <f t="shared" si="8"/>
        <v>0</v>
      </c>
      <c r="S18" s="28"/>
      <c r="T18" s="19">
        <f t="shared" si="9"/>
        <v>0</v>
      </c>
      <c r="U18" s="19">
        <f t="shared" si="10"/>
        <v>0</v>
      </c>
      <c r="V18" s="19">
        <f t="shared" si="11"/>
        <v>0</v>
      </c>
    </row>
    <row r="19" spans="2:22" x14ac:dyDescent="0.25">
      <c r="B19">
        <v>17041666666.667</v>
      </c>
      <c r="C19">
        <v>-25.277225000000001</v>
      </c>
      <c r="E19">
        <v>17041666666.667</v>
      </c>
      <c r="F19">
        <v>-42.927044000000002</v>
      </c>
      <c r="H19" s="19">
        <f t="shared" si="0"/>
        <v>28</v>
      </c>
      <c r="I19" s="19">
        <f t="shared" si="1"/>
        <v>-54.594810000000003</v>
      </c>
      <c r="J19" s="19">
        <f t="shared" si="2"/>
        <v>-35.069000000000003</v>
      </c>
      <c r="L19" s="19">
        <f t="shared" si="3"/>
        <v>35.333333333333002</v>
      </c>
      <c r="M19" s="19">
        <f t="shared" si="4"/>
        <v>-45.977015999999999</v>
      </c>
      <c r="N19" s="19">
        <f t="shared" si="5"/>
        <v>-51.486243999999999</v>
      </c>
      <c r="P19" s="37">
        <f t="shared" si="6"/>
        <v>0</v>
      </c>
      <c r="Q19" s="19">
        <f t="shared" si="7"/>
        <v>0</v>
      </c>
      <c r="R19" s="19">
        <f t="shared" si="8"/>
        <v>0</v>
      </c>
      <c r="S19" s="28"/>
      <c r="T19" s="19">
        <f t="shared" si="9"/>
        <v>0</v>
      </c>
      <c r="U19" s="19">
        <f t="shared" si="10"/>
        <v>0</v>
      </c>
      <c r="V19" s="19">
        <f t="shared" si="11"/>
        <v>0</v>
      </c>
    </row>
    <row r="20" spans="2:22" x14ac:dyDescent="0.25">
      <c r="B20">
        <v>17645833333.333</v>
      </c>
      <c r="C20">
        <v>-25.970610000000001</v>
      </c>
      <c r="E20">
        <v>17645833333.333</v>
      </c>
      <c r="F20">
        <v>-48.163086</v>
      </c>
      <c r="H20" s="19">
        <f t="shared" si="0"/>
        <v>28.375</v>
      </c>
      <c r="I20" s="19">
        <f t="shared" si="1"/>
        <v>-53.982761000000004</v>
      </c>
      <c r="J20" s="19">
        <f t="shared" si="2"/>
        <v>-35.237087000000002</v>
      </c>
      <c r="L20" s="19">
        <f t="shared" si="3"/>
        <v>35.479166666666998</v>
      </c>
      <c r="M20" s="19">
        <f t="shared" si="4"/>
        <v>-44.430793999999999</v>
      </c>
      <c r="N20" s="19">
        <f t="shared" si="5"/>
        <v>-51.417019000000003</v>
      </c>
      <c r="P20" s="37">
        <f t="shared" si="6"/>
        <v>0</v>
      </c>
      <c r="Q20" s="19">
        <f t="shared" si="7"/>
        <v>0</v>
      </c>
      <c r="R20" s="19">
        <f t="shared" si="8"/>
        <v>0</v>
      </c>
      <c r="S20" s="28"/>
      <c r="T20" s="19">
        <f t="shared" si="9"/>
        <v>0</v>
      </c>
      <c r="U20" s="19">
        <f t="shared" si="10"/>
        <v>0</v>
      </c>
      <c r="V20" s="19">
        <f t="shared" si="11"/>
        <v>0</v>
      </c>
    </row>
    <row r="21" spans="2:22" x14ac:dyDescent="0.25">
      <c r="B21">
        <v>18250000000</v>
      </c>
      <c r="C21">
        <v>-26.737545000000001</v>
      </c>
      <c r="E21">
        <v>18250000000</v>
      </c>
      <c r="F21">
        <v>-51.376240000000003</v>
      </c>
      <c r="H21" s="19">
        <f t="shared" si="0"/>
        <v>28.75</v>
      </c>
      <c r="I21" s="19">
        <f t="shared" si="1"/>
        <v>-53.781891000000002</v>
      </c>
      <c r="J21" s="19">
        <f t="shared" si="2"/>
        <v>-35.534213999999999</v>
      </c>
      <c r="L21" s="19">
        <f t="shared" si="3"/>
        <v>35.625</v>
      </c>
      <c r="M21" s="19">
        <f t="shared" si="4"/>
        <v>-43.308776999999999</v>
      </c>
      <c r="N21" s="19">
        <f t="shared" si="5"/>
        <v>-51.392581999999997</v>
      </c>
      <c r="P21" s="37">
        <f t="shared" si="6"/>
        <v>0</v>
      </c>
      <c r="Q21" s="19">
        <f t="shared" si="7"/>
        <v>0</v>
      </c>
      <c r="R21" s="19">
        <f t="shared" si="8"/>
        <v>0</v>
      </c>
      <c r="S21" s="28"/>
      <c r="T21" s="19">
        <f t="shared" si="9"/>
        <v>0</v>
      </c>
      <c r="U21" s="19">
        <f t="shared" si="10"/>
        <v>0</v>
      </c>
      <c r="V21" s="19">
        <f t="shared" si="11"/>
        <v>0</v>
      </c>
    </row>
    <row r="22" spans="2:22" x14ac:dyDescent="0.25">
      <c r="B22">
        <v>18854166666.667</v>
      </c>
      <c r="C22">
        <v>-27.505661</v>
      </c>
      <c r="E22">
        <v>18854166666.667</v>
      </c>
      <c r="F22">
        <v>-54.394832999999998</v>
      </c>
      <c r="H22" s="19">
        <f t="shared" si="0"/>
        <v>29.125</v>
      </c>
      <c r="I22" s="19">
        <f t="shared" si="1"/>
        <v>-53.837494</v>
      </c>
      <c r="J22" s="19">
        <f t="shared" si="2"/>
        <v>-36.04636</v>
      </c>
      <c r="L22" s="19">
        <f t="shared" si="3"/>
        <v>35.770833333333002</v>
      </c>
      <c r="M22" s="19">
        <f t="shared" si="4"/>
        <v>-41.686999999999998</v>
      </c>
      <c r="N22" s="19">
        <f t="shared" si="5"/>
        <v>-51.320408</v>
      </c>
      <c r="P22" s="37">
        <f t="shared" si="6"/>
        <v>0</v>
      </c>
      <c r="Q22" s="19">
        <f t="shared" si="7"/>
        <v>0</v>
      </c>
      <c r="R22" s="19">
        <f t="shared" si="8"/>
        <v>0</v>
      </c>
      <c r="S22" s="28"/>
      <c r="T22" s="19">
        <f t="shared" si="9"/>
        <v>0</v>
      </c>
      <c r="U22" s="19">
        <f t="shared" si="10"/>
        <v>0</v>
      </c>
      <c r="V22" s="19">
        <f t="shared" si="11"/>
        <v>0</v>
      </c>
    </row>
    <row r="23" spans="2:22" x14ac:dyDescent="0.25">
      <c r="B23">
        <v>19458333333.333</v>
      </c>
      <c r="C23">
        <v>-28.510888999999999</v>
      </c>
      <c r="E23">
        <v>19458333333.333</v>
      </c>
      <c r="F23">
        <v>-52.513835999999998</v>
      </c>
      <c r="H23" s="19">
        <f t="shared" si="0"/>
        <v>29.5</v>
      </c>
      <c r="I23" s="19">
        <f t="shared" si="1"/>
        <v>-54.382308999999999</v>
      </c>
      <c r="J23" s="19">
        <f t="shared" si="2"/>
        <v>-36.831215</v>
      </c>
      <c r="L23" s="19">
        <f t="shared" si="3"/>
        <v>35.916666666666998</v>
      </c>
      <c r="M23" s="19">
        <f t="shared" si="4"/>
        <v>-41.627056000000003</v>
      </c>
      <c r="N23" s="19">
        <f t="shared" si="5"/>
        <v>-51.291789999999999</v>
      </c>
      <c r="P23" s="37">
        <f t="shared" si="6"/>
        <v>0</v>
      </c>
      <c r="Q23" s="19">
        <f t="shared" si="7"/>
        <v>0</v>
      </c>
      <c r="R23" s="19">
        <f t="shared" si="8"/>
        <v>0</v>
      </c>
      <c r="S23" s="28"/>
      <c r="T23" s="19">
        <f t="shared" si="9"/>
        <v>0</v>
      </c>
      <c r="U23" s="19">
        <f t="shared" si="10"/>
        <v>0</v>
      </c>
      <c r="V23" s="19">
        <f t="shared" si="11"/>
        <v>0</v>
      </c>
    </row>
    <row r="24" spans="2:22" x14ac:dyDescent="0.25">
      <c r="B24">
        <v>20062500000</v>
      </c>
      <c r="C24">
        <v>-29.849937000000001</v>
      </c>
      <c r="E24">
        <v>20062500000</v>
      </c>
      <c r="F24">
        <v>-48.627605000000003</v>
      </c>
      <c r="H24" s="19">
        <f t="shared" si="0"/>
        <v>29.875</v>
      </c>
      <c r="I24" s="19">
        <f t="shared" si="1"/>
        <v>-55.159576000000001</v>
      </c>
      <c r="J24" s="19">
        <f t="shared" si="2"/>
        <v>-37.511192000000001</v>
      </c>
      <c r="L24" s="19">
        <f t="shared" si="3"/>
        <v>36.0625</v>
      </c>
      <c r="M24" s="19">
        <f t="shared" si="4"/>
        <v>-40.744816</v>
      </c>
      <c r="N24" s="19">
        <f t="shared" si="5"/>
        <v>-51.248035000000002</v>
      </c>
      <c r="P24" s="37">
        <f t="shared" si="6"/>
        <v>0</v>
      </c>
      <c r="Q24" s="19">
        <f t="shared" si="7"/>
        <v>0</v>
      </c>
      <c r="R24" s="19">
        <f t="shared" si="8"/>
        <v>0</v>
      </c>
      <c r="S24" s="28"/>
      <c r="T24" s="19">
        <f t="shared" si="9"/>
        <v>0</v>
      </c>
      <c r="U24" s="19">
        <f t="shared" si="10"/>
        <v>0</v>
      </c>
      <c r="V24" s="19">
        <f t="shared" si="11"/>
        <v>0</v>
      </c>
    </row>
    <row r="25" spans="2:22" x14ac:dyDescent="0.25">
      <c r="B25">
        <v>20666666666.667</v>
      </c>
      <c r="C25">
        <v>-29.868113000000001</v>
      </c>
      <c r="E25">
        <v>20666666666.667</v>
      </c>
      <c r="F25">
        <v>-44.711151000000001</v>
      </c>
      <c r="H25" s="19">
        <f t="shared" si="0"/>
        <v>30.25</v>
      </c>
      <c r="I25" s="19">
        <f t="shared" si="1"/>
        <v>-56.585383999999998</v>
      </c>
      <c r="J25" s="19">
        <f t="shared" si="2"/>
        <v>-37.728546000000001</v>
      </c>
      <c r="L25" s="19">
        <f t="shared" si="3"/>
        <v>36.208333333333002</v>
      </c>
      <c r="M25" s="19">
        <f t="shared" si="4"/>
        <v>-40.658501000000001</v>
      </c>
      <c r="N25" s="19">
        <f t="shared" si="5"/>
        <v>-51.274161999999997</v>
      </c>
      <c r="P25" s="37">
        <f t="shared" si="6"/>
        <v>0</v>
      </c>
      <c r="Q25" s="19">
        <f t="shared" si="7"/>
        <v>0</v>
      </c>
      <c r="R25" s="19">
        <f t="shared" si="8"/>
        <v>0</v>
      </c>
      <c r="S25" s="28"/>
      <c r="T25" s="19">
        <f t="shared" si="9"/>
        <v>0</v>
      </c>
      <c r="U25" s="19">
        <f t="shared" si="10"/>
        <v>0</v>
      </c>
      <c r="V25" s="19">
        <f t="shared" si="11"/>
        <v>0</v>
      </c>
    </row>
    <row r="26" spans="2:22" x14ac:dyDescent="0.25">
      <c r="B26">
        <v>21270833333.333</v>
      </c>
      <c r="C26">
        <v>-30.356276000000001</v>
      </c>
      <c r="E26">
        <v>21270833333.333</v>
      </c>
      <c r="F26">
        <v>-42.561515999999997</v>
      </c>
      <c r="H26" s="19">
        <f t="shared" si="0"/>
        <v>30.625</v>
      </c>
      <c r="I26" s="19">
        <f t="shared" si="1"/>
        <v>-57.758774000000003</v>
      </c>
      <c r="J26" s="19">
        <f t="shared" si="2"/>
        <v>-37.635756999999998</v>
      </c>
      <c r="L26" s="19">
        <f t="shared" si="3"/>
        <v>36.354166666666998</v>
      </c>
      <c r="M26" s="19">
        <f t="shared" si="4"/>
        <v>-39.596362999999997</v>
      </c>
      <c r="N26" s="19">
        <f t="shared" si="5"/>
        <v>-51.121780000000001</v>
      </c>
      <c r="P26" s="37">
        <f t="shared" si="6"/>
        <v>0</v>
      </c>
      <c r="Q26" s="19">
        <f t="shared" si="7"/>
        <v>0</v>
      </c>
      <c r="R26" s="19">
        <f t="shared" si="8"/>
        <v>0</v>
      </c>
      <c r="S26" s="28"/>
      <c r="T26" s="19">
        <f t="shared" si="9"/>
        <v>0</v>
      </c>
      <c r="U26" s="19">
        <f t="shared" si="10"/>
        <v>0</v>
      </c>
      <c r="V26" s="19">
        <f t="shared" si="11"/>
        <v>0</v>
      </c>
    </row>
    <row r="27" spans="2:22" x14ac:dyDescent="0.25">
      <c r="B27">
        <v>21875000000</v>
      </c>
      <c r="C27">
        <v>-30.506115000000001</v>
      </c>
      <c r="E27">
        <v>21875000000</v>
      </c>
      <c r="F27">
        <v>-41.797806000000001</v>
      </c>
      <c r="H27" s="19">
        <f t="shared" si="0"/>
        <v>31</v>
      </c>
      <c r="I27" s="19">
        <f t="shared" si="1"/>
        <v>-57.980620999999999</v>
      </c>
      <c r="J27" s="19">
        <f t="shared" si="2"/>
        <v>-37.975921999999997</v>
      </c>
      <c r="L27" s="19">
        <f t="shared" si="3"/>
        <v>36.5</v>
      </c>
      <c r="M27" s="19">
        <f t="shared" si="4"/>
        <v>-41.284275000000001</v>
      </c>
      <c r="N27" s="19">
        <f t="shared" si="5"/>
        <v>-50.981022000000003</v>
      </c>
      <c r="P27" s="37">
        <f t="shared" si="6"/>
        <v>0</v>
      </c>
      <c r="Q27" s="19">
        <f t="shared" si="7"/>
        <v>0</v>
      </c>
      <c r="R27" s="19">
        <f t="shared" si="8"/>
        <v>0</v>
      </c>
      <c r="S27" s="28"/>
      <c r="T27" s="19">
        <f t="shared" si="9"/>
        <v>0</v>
      </c>
      <c r="U27" s="19">
        <f t="shared" si="10"/>
        <v>0</v>
      </c>
      <c r="V27" s="19">
        <f t="shared" si="11"/>
        <v>0</v>
      </c>
    </row>
    <row r="28" spans="2:22" x14ac:dyDescent="0.25">
      <c r="B28">
        <v>22479166666.667</v>
      </c>
      <c r="C28">
        <v>-31.466805000000001</v>
      </c>
      <c r="E28">
        <v>22479166666.667</v>
      </c>
      <c r="F28">
        <v>-41.910953999999997</v>
      </c>
      <c r="H28" s="19">
        <f t="shared" si="0"/>
        <v>31.375</v>
      </c>
      <c r="I28" s="19">
        <f t="shared" si="1"/>
        <v>-55.681289999999997</v>
      </c>
      <c r="J28" s="19">
        <f t="shared" si="2"/>
        <v>-38.624893</v>
      </c>
      <c r="L28" s="19">
        <f t="shared" si="3"/>
        <v>36.645833333333002</v>
      </c>
      <c r="M28" s="19">
        <f t="shared" si="4"/>
        <v>-41.138328999999999</v>
      </c>
      <c r="N28" s="19">
        <f t="shared" si="5"/>
        <v>-50.897494999999999</v>
      </c>
      <c r="P28" s="37">
        <f t="shared" si="6"/>
        <v>0</v>
      </c>
      <c r="Q28" s="19">
        <f t="shared" si="7"/>
        <v>0</v>
      </c>
      <c r="R28" s="19">
        <f t="shared" si="8"/>
        <v>0</v>
      </c>
      <c r="S28" s="28"/>
      <c r="T28" s="19">
        <f t="shared" si="9"/>
        <v>0</v>
      </c>
      <c r="U28" s="19">
        <f t="shared" si="10"/>
        <v>0</v>
      </c>
      <c r="V28" s="19">
        <f t="shared" si="11"/>
        <v>0</v>
      </c>
    </row>
    <row r="29" spans="2:22" x14ac:dyDescent="0.25">
      <c r="B29">
        <v>23083333333.333</v>
      </c>
      <c r="C29">
        <v>-30.733861999999998</v>
      </c>
      <c r="E29">
        <v>23083333333.333</v>
      </c>
      <c r="F29">
        <v>-42.783946999999998</v>
      </c>
      <c r="H29" s="19">
        <f t="shared" si="0"/>
        <v>31.75</v>
      </c>
      <c r="I29" s="19">
        <f t="shared" si="1"/>
        <v>-52.337325999999997</v>
      </c>
      <c r="J29" s="19">
        <f t="shared" si="2"/>
        <v>-39.323062999999998</v>
      </c>
      <c r="L29" s="19">
        <f t="shared" si="3"/>
        <v>36.791666666666998</v>
      </c>
      <c r="M29" s="19">
        <f t="shared" si="4"/>
        <v>-43.487129000000003</v>
      </c>
      <c r="N29" s="19">
        <f t="shared" si="5"/>
        <v>-50.792034000000001</v>
      </c>
      <c r="P29" s="37">
        <f t="shared" si="6"/>
        <v>0</v>
      </c>
      <c r="Q29" s="19">
        <f t="shared" si="7"/>
        <v>0</v>
      </c>
      <c r="R29" s="19">
        <f t="shared" si="8"/>
        <v>0</v>
      </c>
      <c r="S29" s="28"/>
      <c r="T29" s="19">
        <f t="shared" si="9"/>
        <v>0</v>
      </c>
      <c r="U29" s="19">
        <f t="shared" si="10"/>
        <v>0</v>
      </c>
      <c r="V29" s="19">
        <f t="shared" si="11"/>
        <v>0</v>
      </c>
    </row>
    <row r="30" spans="2:22" x14ac:dyDescent="0.25">
      <c r="B30">
        <v>23687500000</v>
      </c>
      <c r="C30">
        <v>-29.178094999999999</v>
      </c>
      <c r="E30">
        <v>23687500000</v>
      </c>
      <c r="F30">
        <v>-43.892414000000002</v>
      </c>
      <c r="H30" s="19">
        <f t="shared" si="0"/>
        <v>32.125</v>
      </c>
      <c r="I30" s="19">
        <f t="shared" si="1"/>
        <v>-48.827708999999999</v>
      </c>
      <c r="J30" s="19">
        <f t="shared" si="2"/>
        <v>-39.350608999999999</v>
      </c>
      <c r="L30" s="19">
        <f t="shared" si="3"/>
        <v>36.9375</v>
      </c>
      <c r="M30" s="19">
        <f t="shared" si="4"/>
        <v>-42.497672999999999</v>
      </c>
      <c r="N30" s="19">
        <f t="shared" si="5"/>
        <v>-50.895519</v>
      </c>
      <c r="P30" s="37">
        <f t="shared" si="6"/>
        <v>0</v>
      </c>
      <c r="Q30" s="19">
        <f t="shared" si="7"/>
        <v>0</v>
      </c>
      <c r="R30" s="19">
        <f t="shared" si="8"/>
        <v>0</v>
      </c>
      <c r="S30" s="28"/>
      <c r="T30" s="19">
        <f t="shared" si="9"/>
        <v>0</v>
      </c>
      <c r="U30" s="19">
        <f t="shared" si="10"/>
        <v>0</v>
      </c>
      <c r="V30" s="19">
        <f t="shared" si="11"/>
        <v>0</v>
      </c>
    </row>
    <row r="31" spans="2:22" x14ac:dyDescent="0.25">
      <c r="B31">
        <v>24291666666.667</v>
      </c>
      <c r="C31">
        <v>-27.205069999999999</v>
      </c>
      <c r="E31">
        <v>24291666666.667</v>
      </c>
      <c r="F31">
        <v>-46.239887000000003</v>
      </c>
      <c r="H31" s="19">
        <f t="shared" si="0"/>
        <v>32.5</v>
      </c>
      <c r="I31" s="19">
        <f t="shared" si="1"/>
        <v>-47.83305</v>
      </c>
      <c r="J31" s="19">
        <f t="shared" si="2"/>
        <v>-39.089981000000002</v>
      </c>
      <c r="L31" s="19">
        <f t="shared" si="3"/>
        <v>37.083333333333002</v>
      </c>
      <c r="M31" s="19">
        <f t="shared" si="4"/>
        <v>-42.693829000000001</v>
      </c>
      <c r="N31" s="19">
        <f t="shared" si="5"/>
        <v>-51.041142000000001</v>
      </c>
      <c r="P31" s="37">
        <f t="shared" si="6"/>
        <v>0</v>
      </c>
      <c r="Q31" s="19">
        <f t="shared" si="7"/>
        <v>0</v>
      </c>
      <c r="R31" s="19">
        <f t="shared" si="8"/>
        <v>0</v>
      </c>
      <c r="S31" s="28"/>
      <c r="T31" s="19">
        <f t="shared" si="9"/>
        <v>0</v>
      </c>
      <c r="U31" s="19">
        <f t="shared" si="10"/>
        <v>0</v>
      </c>
      <c r="V31" s="19">
        <f t="shared" si="11"/>
        <v>0</v>
      </c>
    </row>
    <row r="32" spans="2:22" x14ac:dyDescent="0.25">
      <c r="B32">
        <v>24895833333.333</v>
      </c>
      <c r="C32">
        <v>-25.607839999999999</v>
      </c>
      <c r="E32">
        <v>24895833333.333</v>
      </c>
      <c r="F32">
        <v>-47.174793000000001</v>
      </c>
      <c r="H32" s="19">
        <f t="shared" si="0"/>
        <v>32.875</v>
      </c>
      <c r="I32" s="19">
        <f t="shared" si="1"/>
        <v>-51.788398999999998</v>
      </c>
      <c r="J32" s="19">
        <f t="shared" si="2"/>
        <v>-38.685619000000003</v>
      </c>
      <c r="L32" s="19">
        <f t="shared" si="3"/>
        <v>37.229166666666998</v>
      </c>
      <c r="M32" s="19">
        <f t="shared" si="4"/>
        <v>-41.088104000000001</v>
      </c>
      <c r="N32" s="19">
        <f t="shared" si="5"/>
        <v>-51.243946000000001</v>
      </c>
      <c r="P32" s="37">
        <f t="shared" si="6"/>
        <v>0</v>
      </c>
      <c r="Q32" s="19">
        <f t="shared" si="7"/>
        <v>0</v>
      </c>
      <c r="R32" s="19">
        <f t="shared" si="8"/>
        <v>0</v>
      </c>
      <c r="S32" s="28"/>
      <c r="T32" s="19">
        <f t="shared" si="9"/>
        <v>0</v>
      </c>
      <c r="U32" s="19">
        <f t="shared" si="10"/>
        <v>0</v>
      </c>
      <c r="V32" s="19">
        <f t="shared" si="11"/>
        <v>0</v>
      </c>
    </row>
    <row r="33" spans="2:22" x14ac:dyDescent="0.25">
      <c r="B33">
        <v>25500000000</v>
      </c>
      <c r="C33">
        <v>-24.176552000000001</v>
      </c>
      <c r="E33">
        <v>25500000000</v>
      </c>
      <c r="F33">
        <v>-48.138527000000003</v>
      </c>
      <c r="H33" s="19">
        <f t="shared" si="0"/>
        <v>33.25</v>
      </c>
      <c r="I33" s="19">
        <f t="shared" si="1"/>
        <v>-57.194324000000002</v>
      </c>
      <c r="J33" s="19">
        <f t="shared" si="2"/>
        <v>-38.516917999999997</v>
      </c>
      <c r="L33" s="19">
        <f t="shared" si="3"/>
        <v>37.375</v>
      </c>
      <c r="M33" s="19">
        <f t="shared" si="4"/>
        <v>-40.540871000000003</v>
      </c>
      <c r="N33" s="19">
        <f t="shared" si="5"/>
        <v>-51.487656000000001</v>
      </c>
      <c r="P33" s="37">
        <f t="shared" si="6"/>
        <v>0</v>
      </c>
      <c r="Q33" s="19">
        <f t="shared" si="7"/>
        <v>0</v>
      </c>
      <c r="R33" s="19">
        <f t="shared" si="8"/>
        <v>0</v>
      </c>
      <c r="S33" s="28"/>
      <c r="T33" s="19">
        <f t="shared" si="9"/>
        <v>0</v>
      </c>
      <c r="U33" s="19">
        <f t="shared" si="10"/>
        <v>0</v>
      </c>
      <c r="V33" s="19">
        <f t="shared" si="11"/>
        <v>0</v>
      </c>
    </row>
    <row r="34" spans="2:22" x14ac:dyDescent="0.25">
      <c r="B34">
        <v>26104166666.667</v>
      </c>
      <c r="C34">
        <v>-23.072631999999999</v>
      </c>
      <c r="E34">
        <v>26104166666.667</v>
      </c>
      <c r="F34">
        <v>-47.844741999999997</v>
      </c>
      <c r="H34" s="19">
        <f t="shared" si="0"/>
        <v>33.625</v>
      </c>
      <c r="I34" s="19">
        <f t="shared" si="1"/>
        <v>-58.492310000000003</v>
      </c>
      <c r="J34" s="19">
        <f t="shared" si="2"/>
        <v>-38.565295999999996</v>
      </c>
      <c r="L34" s="19">
        <f t="shared" si="3"/>
        <v>37.520833333333002</v>
      </c>
      <c r="M34" s="19">
        <f t="shared" si="4"/>
        <v>-40.845917</v>
      </c>
      <c r="N34" s="19">
        <f t="shared" si="5"/>
        <v>-51.554412999999997</v>
      </c>
      <c r="P34" s="37">
        <f t="shared" si="6"/>
        <v>0</v>
      </c>
      <c r="Q34" s="19">
        <f t="shared" si="7"/>
        <v>0</v>
      </c>
      <c r="R34" s="19">
        <f t="shared" si="8"/>
        <v>0</v>
      </c>
      <c r="S34" s="28"/>
      <c r="T34" s="19">
        <f t="shared" si="9"/>
        <v>0</v>
      </c>
      <c r="U34" s="19">
        <f t="shared" si="10"/>
        <v>0</v>
      </c>
      <c r="V34" s="19">
        <f t="shared" si="11"/>
        <v>0</v>
      </c>
    </row>
    <row r="35" spans="2:22" x14ac:dyDescent="0.25">
      <c r="B35">
        <v>26708333333.333</v>
      </c>
      <c r="C35">
        <v>-21.948810999999999</v>
      </c>
      <c r="E35">
        <v>26708333333.333</v>
      </c>
      <c r="F35">
        <v>-49.329192999999997</v>
      </c>
      <c r="H35" s="19">
        <f t="shared" ref="H35:H51" si="12">B95/1000000000</f>
        <v>34</v>
      </c>
      <c r="I35" s="19">
        <f t="shared" ref="I35:I51" si="13">C95</f>
        <v>-54.589568999999997</v>
      </c>
      <c r="J35" s="19">
        <f t="shared" ref="J35:J51" si="14">F95</f>
        <v>-38.498856000000004</v>
      </c>
      <c r="L35" s="19">
        <f t="shared" ref="L35:L51" si="15">B149/1000000000</f>
        <v>37.666666666666998</v>
      </c>
      <c r="M35" s="19">
        <f t="shared" ref="M35:M51" si="16">C149</f>
        <v>-40.812522999999999</v>
      </c>
      <c r="N35" s="19">
        <f t="shared" ref="N35:N51" si="17">F149</f>
        <v>-51.735759999999999</v>
      </c>
      <c r="P35" s="37">
        <f t="shared" ref="P35:P51" si="18">B203/1000000000</f>
        <v>0</v>
      </c>
      <c r="Q35" s="19">
        <f t="shared" ref="Q35:Q51" si="19">C203</f>
        <v>0</v>
      </c>
      <c r="R35" s="19">
        <f t="shared" ref="R35:R51" si="20">F203</f>
        <v>0</v>
      </c>
      <c r="S35" s="28"/>
      <c r="T35" s="19">
        <f t="shared" ref="T35:T51" si="21">B257/1000000000</f>
        <v>0</v>
      </c>
      <c r="U35" s="19">
        <f t="shared" ref="U35:U51" si="22">C257</f>
        <v>0</v>
      </c>
      <c r="V35" s="19">
        <f t="shared" ref="V35:V51" si="23">F257</f>
        <v>0</v>
      </c>
    </row>
    <row r="36" spans="2:22" x14ac:dyDescent="0.25">
      <c r="B36">
        <v>27312500000</v>
      </c>
      <c r="C36">
        <v>-20.761084</v>
      </c>
      <c r="E36">
        <v>27312500000</v>
      </c>
      <c r="F36">
        <v>-52.645949999999999</v>
      </c>
      <c r="H36" s="19">
        <f t="shared" si="12"/>
        <v>34.375</v>
      </c>
      <c r="I36" s="19">
        <f t="shared" si="13"/>
        <v>-49.891548</v>
      </c>
      <c r="J36" s="19">
        <f t="shared" si="14"/>
        <v>-38.342350000000003</v>
      </c>
      <c r="L36" s="19">
        <f t="shared" si="15"/>
        <v>37.8125</v>
      </c>
      <c r="M36" s="19">
        <f t="shared" si="16"/>
        <v>-40.744247000000001</v>
      </c>
      <c r="N36" s="19">
        <f t="shared" si="17"/>
        <v>-51.723514999999999</v>
      </c>
      <c r="P36" s="37">
        <f t="shared" si="18"/>
        <v>0</v>
      </c>
      <c r="Q36" s="19">
        <f t="shared" si="19"/>
        <v>0</v>
      </c>
      <c r="R36" s="19">
        <f t="shared" si="20"/>
        <v>0</v>
      </c>
      <c r="S36" s="28"/>
      <c r="T36" s="19">
        <f t="shared" si="21"/>
        <v>0</v>
      </c>
      <c r="U36" s="19">
        <f t="shared" si="22"/>
        <v>0</v>
      </c>
      <c r="V36" s="19">
        <f t="shared" si="23"/>
        <v>0</v>
      </c>
    </row>
    <row r="37" spans="2:22" x14ac:dyDescent="0.25">
      <c r="B37">
        <v>27916666666.667</v>
      </c>
      <c r="C37">
        <v>-19.640706999999999</v>
      </c>
      <c r="E37">
        <v>27916666666.667</v>
      </c>
      <c r="F37">
        <v>-53.257835</v>
      </c>
      <c r="H37" s="19">
        <f t="shared" si="12"/>
        <v>34.75</v>
      </c>
      <c r="I37" s="19">
        <f t="shared" si="13"/>
        <v>-48.178558000000002</v>
      </c>
      <c r="J37" s="19">
        <f t="shared" si="14"/>
        <v>-38.112968000000002</v>
      </c>
      <c r="L37" s="19">
        <f t="shared" si="15"/>
        <v>37.958333333333002</v>
      </c>
      <c r="M37" s="19">
        <f t="shared" si="16"/>
        <v>-40.194004</v>
      </c>
      <c r="N37" s="19">
        <f t="shared" si="17"/>
        <v>-51.551983</v>
      </c>
      <c r="P37" s="37">
        <f t="shared" si="18"/>
        <v>0</v>
      </c>
      <c r="Q37" s="19">
        <f t="shared" si="19"/>
        <v>0</v>
      </c>
      <c r="R37" s="19">
        <f t="shared" si="20"/>
        <v>0</v>
      </c>
      <c r="S37" s="28"/>
      <c r="T37" s="19">
        <f t="shared" si="21"/>
        <v>0</v>
      </c>
      <c r="U37" s="19">
        <f t="shared" si="22"/>
        <v>0</v>
      </c>
      <c r="V37" s="19">
        <f t="shared" si="23"/>
        <v>0</v>
      </c>
    </row>
    <row r="38" spans="2:22" x14ac:dyDescent="0.25">
      <c r="B38">
        <v>28520833333.333</v>
      </c>
      <c r="C38">
        <v>-18.877300000000002</v>
      </c>
      <c r="E38">
        <v>28520833333.333</v>
      </c>
      <c r="F38">
        <v>-51.959175000000002</v>
      </c>
      <c r="H38" s="19">
        <f t="shared" si="12"/>
        <v>35.125</v>
      </c>
      <c r="I38" s="19">
        <f t="shared" si="13"/>
        <v>-47.813060999999998</v>
      </c>
      <c r="J38" s="19">
        <f t="shared" si="14"/>
        <v>-38.285812</v>
      </c>
      <c r="L38" s="19">
        <f t="shared" si="15"/>
        <v>38.104166666666998</v>
      </c>
      <c r="M38" s="19">
        <f t="shared" si="16"/>
        <v>-39.694980999999999</v>
      </c>
      <c r="N38" s="19">
        <f t="shared" si="17"/>
        <v>-51.282176999999997</v>
      </c>
      <c r="P38" s="37">
        <f t="shared" si="18"/>
        <v>0</v>
      </c>
      <c r="Q38" s="19">
        <f t="shared" si="19"/>
        <v>0</v>
      </c>
      <c r="R38" s="19">
        <f t="shared" si="20"/>
        <v>0</v>
      </c>
      <c r="S38" s="28"/>
      <c r="T38" s="19">
        <f t="shared" si="21"/>
        <v>0</v>
      </c>
      <c r="U38" s="19">
        <f t="shared" si="22"/>
        <v>0</v>
      </c>
      <c r="V38" s="19">
        <f t="shared" si="23"/>
        <v>0</v>
      </c>
    </row>
    <row r="39" spans="2:22" x14ac:dyDescent="0.25">
      <c r="B39">
        <v>29125000000</v>
      </c>
      <c r="C39">
        <v>-18.622153999999998</v>
      </c>
      <c r="E39">
        <v>29125000000</v>
      </c>
      <c r="F39">
        <v>-50.391136000000003</v>
      </c>
      <c r="H39" s="19">
        <f t="shared" si="12"/>
        <v>35.5</v>
      </c>
      <c r="I39" s="19">
        <f t="shared" si="13"/>
        <v>-47.972850999999999</v>
      </c>
      <c r="J39" s="19">
        <f t="shared" si="14"/>
        <v>-38.28801</v>
      </c>
      <c r="L39" s="19">
        <f t="shared" si="15"/>
        <v>38.25</v>
      </c>
      <c r="M39" s="19">
        <f t="shared" si="16"/>
        <v>-39.402515000000001</v>
      </c>
      <c r="N39" s="19">
        <f t="shared" si="17"/>
        <v>-51.027358999999997</v>
      </c>
      <c r="P39" s="37">
        <f t="shared" si="18"/>
        <v>0</v>
      </c>
      <c r="Q39" s="19">
        <f t="shared" si="19"/>
        <v>0</v>
      </c>
      <c r="R39" s="19">
        <f t="shared" si="20"/>
        <v>0</v>
      </c>
      <c r="S39" s="28"/>
      <c r="T39" s="19">
        <f t="shared" si="21"/>
        <v>0</v>
      </c>
      <c r="U39" s="19">
        <f t="shared" si="22"/>
        <v>0</v>
      </c>
      <c r="V39" s="19">
        <f t="shared" si="23"/>
        <v>0</v>
      </c>
    </row>
    <row r="40" spans="2:22" x14ac:dyDescent="0.25">
      <c r="B40">
        <v>29729166666.667</v>
      </c>
      <c r="C40">
        <v>-18.720075999999999</v>
      </c>
      <c r="E40">
        <v>29729166666.667</v>
      </c>
      <c r="F40">
        <v>-48.276245000000003</v>
      </c>
      <c r="H40" s="19">
        <f t="shared" si="12"/>
        <v>35.875</v>
      </c>
      <c r="I40" s="19">
        <f t="shared" si="13"/>
        <v>-48.476460000000003</v>
      </c>
      <c r="J40" s="19">
        <f t="shared" si="14"/>
        <v>-38.288338000000003</v>
      </c>
      <c r="L40" s="19">
        <f t="shared" si="15"/>
        <v>38.395833333333002</v>
      </c>
      <c r="M40" s="19">
        <f t="shared" si="16"/>
        <v>-38.912491000000003</v>
      </c>
      <c r="N40" s="19">
        <f t="shared" si="17"/>
        <v>-50.984057999999997</v>
      </c>
      <c r="P40" s="37">
        <f t="shared" si="18"/>
        <v>0</v>
      </c>
      <c r="Q40" s="19">
        <f t="shared" si="19"/>
        <v>0</v>
      </c>
      <c r="R40" s="19">
        <f t="shared" si="20"/>
        <v>0</v>
      </c>
      <c r="S40" s="28"/>
      <c r="T40" s="19">
        <f t="shared" si="21"/>
        <v>0</v>
      </c>
      <c r="U40" s="19">
        <f t="shared" si="22"/>
        <v>0</v>
      </c>
      <c r="V40" s="19">
        <f t="shared" si="23"/>
        <v>0</v>
      </c>
    </row>
    <row r="41" spans="2:22" x14ac:dyDescent="0.25">
      <c r="B41">
        <v>30333333333.333</v>
      </c>
      <c r="C41">
        <v>-19.321974000000001</v>
      </c>
      <c r="E41">
        <v>30333333333.333</v>
      </c>
      <c r="F41">
        <v>-46.575771000000003</v>
      </c>
      <c r="H41" s="19">
        <f t="shared" si="12"/>
        <v>36.25</v>
      </c>
      <c r="I41" s="19">
        <f t="shared" si="13"/>
        <v>-49.606631999999998</v>
      </c>
      <c r="J41" s="19">
        <f t="shared" si="14"/>
        <v>-38.051440999999997</v>
      </c>
      <c r="L41" s="19">
        <f t="shared" si="15"/>
        <v>38.541666666666998</v>
      </c>
      <c r="M41" s="19">
        <f t="shared" si="16"/>
        <v>-38.138244999999998</v>
      </c>
      <c r="N41" s="19">
        <f t="shared" si="17"/>
        <v>-51.165149999999997</v>
      </c>
      <c r="P41" s="37">
        <f t="shared" si="18"/>
        <v>0</v>
      </c>
      <c r="Q41" s="19">
        <f t="shared" si="19"/>
        <v>0</v>
      </c>
      <c r="R41" s="19">
        <f t="shared" si="20"/>
        <v>0</v>
      </c>
      <c r="S41" s="28"/>
      <c r="T41" s="19">
        <f t="shared" si="21"/>
        <v>0</v>
      </c>
      <c r="U41" s="19">
        <f t="shared" si="22"/>
        <v>0</v>
      </c>
      <c r="V41" s="19">
        <f t="shared" si="23"/>
        <v>0</v>
      </c>
    </row>
    <row r="42" spans="2:22" x14ac:dyDescent="0.25">
      <c r="B42">
        <v>30937500000</v>
      </c>
      <c r="C42">
        <v>-20.170473000000001</v>
      </c>
      <c r="E42">
        <v>30937500000</v>
      </c>
      <c r="F42">
        <v>-41.860191</v>
      </c>
      <c r="H42" s="19">
        <f t="shared" si="12"/>
        <v>36.625</v>
      </c>
      <c r="I42" s="19">
        <f t="shared" si="13"/>
        <v>-50.522579</v>
      </c>
      <c r="J42" s="19">
        <f t="shared" si="14"/>
        <v>-37.884372999999997</v>
      </c>
      <c r="L42" s="19">
        <f t="shared" si="15"/>
        <v>38.6875</v>
      </c>
      <c r="M42" s="19">
        <f t="shared" si="16"/>
        <v>-37.794620999999999</v>
      </c>
      <c r="N42" s="19">
        <f t="shared" si="17"/>
        <v>-51.453429999999997</v>
      </c>
      <c r="P42" s="37">
        <f t="shared" si="18"/>
        <v>0</v>
      </c>
      <c r="Q42" s="19">
        <f t="shared" si="19"/>
        <v>0</v>
      </c>
      <c r="R42" s="19">
        <f t="shared" si="20"/>
        <v>0</v>
      </c>
      <c r="S42" s="28"/>
      <c r="T42" s="19">
        <f t="shared" si="21"/>
        <v>0</v>
      </c>
      <c r="U42" s="19">
        <f t="shared" si="22"/>
        <v>0</v>
      </c>
      <c r="V42" s="19">
        <f t="shared" si="23"/>
        <v>0</v>
      </c>
    </row>
    <row r="43" spans="2:22" x14ac:dyDescent="0.25">
      <c r="B43">
        <v>31541666666.667</v>
      </c>
      <c r="C43">
        <v>-20.461995999999999</v>
      </c>
      <c r="E43">
        <v>31541666666.667</v>
      </c>
      <c r="F43">
        <v>-39.653992000000002</v>
      </c>
      <c r="H43" s="19">
        <f t="shared" si="12"/>
        <v>37</v>
      </c>
      <c r="I43" s="19">
        <f t="shared" si="13"/>
        <v>-51.223866000000001</v>
      </c>
      <c r="J43" s="19">
        <f t="shared" si="14"/>
        <v>-37.815719999999999</v>
      </c>
      <c r="L43" s="19">
        <f t="shared" si="15"/>
        <v>38.833333333333002</v>
      </c>
      <c r="M43" s="19">
        <f t="shared" si="16"/>
        <v>-37.813643999999996</v>
      </c>
      <c r="N43" s="19">
        <f t="shared" si="17"/>
        <v>-51.983589000000002</v>
      </c>
      <c r="P43" s="37">
        <f t="shared" si="18"/>
        <v>0</v>
      </c>
      <c r="Q43" s="19">
        <f t="shared" si="19"/>
        <v>0</v>
      </c>
      <c r="R43" s="19">
        <f t="shared" si="20"/>
        <v>0</v>
      </c>
      <c r="S43" s="28"/>
      <c r="T43" s="19">
        <f t="shared" si="21"/>
        <v>0</v>
      </c>
      <c r="U43" s="19">
        <f t="shared" si="22"/>
        <v>0</v>
      </c>
      <c r="V43" s="19">
        <f t="shared" si="23"/>
        <v>0</v>
      </c>
    </row>
    <row r="44" spans="2:22" x14ac:dyDescent="0.25">
      <c r="B44">
        <v>32145833333.333</v>
      </c>
      <c r="C44">
        <v>-19.815215999999999</v>
      </c>
      <c r="E44">
        <v>32145833333.333</v>
      </c>
      <c r="F44">
        <v>-37.999557000000003</v>
      </c>
      <c r="H44" s="19">
        <f t="shared" si="12"/>
        <v>37.375</v>
      </c>
      <c r="I44" s="19">
        <f t="shared" si="13"/>
        <v>-51.495716000000002</v>
      </c>
      <c r="J44" s="19">
        <f t="shared" si="14"/>
        <v>-37.755797999999999</v>
      </c>
      <c r="L44" s="19">
        <f t="shared" si="15"/>
        <v>38.979166666666998</v>
      </c>
      <c r="M44" s="19">
        <f t="shared" si="16"/>
        <v>-38.469569999999997</v>
      </c>
      <c r="N44" s="19">
        <f t="shared" si="17"/>
        <v>-52.690651000000003</v>
      </c>
      <c r="P44" s="37">
        <f t="shared" si="18"/>
        <v>0</v>
      </c>
      <c r="Q44" s="19">
        <f t="shared" si="19"/>
        <v>0</v>
      </c>
      <c r="R44" s="19">
        <f t="shared" si="20"/>
        <v>0</v>
      </c>
      <c r="S44" s="28"/>
      <c r="T44" s="19">
        <f t="shared" si="21"/>
        <v>0</v>
      </c>
      <c r="U44" s="19">
        <f t="shared" si="22"/>
        <v>0</v>
      </c>
      <c r="V44" s="19">
        <f t="shared" si="23"/>
        <v>0</v>
      </c>
    </row>
    <row r="45" spans="2:22" x14ac:dyDescent="0.25">
      <c r="B45">
        <v>32750000000</v>
      </c>
      <c r="C45">
        <v>-18.467123000000001</v>
      </c>
      <c r="E45">
        <v>32750000000</v>
      </c>
      <c r="F45">
        <v>-36.893528000000003</v>
      </c>
      <c r="H45" s="19">
        <f t="shared" si="12"/>
        <v>37.75</v>
      </c>
      <c r="I45" s="19">
        <f t="shared" si="13"/>
        <v>-51.526287000000004</v>
      </c>
      <c r="J45" s="19">
        <f t="shared" si="14"/>
        <v>-37.814926</v>
      </c>
      <c r="L45" s="19">
        <f t="shared" si="15"/>
        <v>39.125</v>
      </c>
      <c r="M45" s="19">
        <f t="shared" si="16"/>
        <v>-38.249141999999999</v>
      </c>
      <c r="N45" s="19">
        <f t="shared" si="17"/>
        <v>-53.423141000000001</v>
      </c>
      <c r="P45" s="37">
        <f t="shared" si="18"/>
        <v>0</v>
      </c>
      <c r="Q45" s="19">
        <f t="shared" si="19"/>
        <v>0</v>
      </c>
      <c r="R45" s="19">
        <f t="shared" si="20"/>
        <v>0</v>
      </c>
      <c r="S45" s="28"/>
      <c r="T45" s="19">
        <f t="shared" si="21"/>
        <v>0</v>
      </c>
      <c r="U45" s="19">
        <f t="shared" si="22"/>
        <v>0</v>
      </c>
      <c r="V45" s="19">
        <f t="shared" si="23"/>
        <v>0</v>
      </c>
    </row>
    <row r="46" spans="2:22" x14ac:dyDescent="0.25">
      <c r="B46">
        <v>33354166666.667</v>
      </c>
      <c r="C46">
        <v>-17.199532999999999</v>
      </c>
      <c r="E46">
        <v>33354166666.667</v>
      </c>
      <c r="F46">
        <v>-35.950428000000002</v>
      </c>
      <c r="H46" s="19">
        <f t="shared" si="12"/>
        <v>38.125</v>
      </c>
      <c r="I46" s="19">
        <f t="shared" si="13"/>
        <v>-51.106560000000002</v>
      </c>
      <c r="J46" s="19">
        <f t="shared" si="14"/>
        <v>-37.811230000000002</v>
      </c>
      <c r="L46" s="19">
        <f t="shared" si="15"/>
        <v>39.270833333333002</v>
      </c>
      <c r="M46" s="19">
        <f t="shared" si="16"/>
        <v>-37.991504999999997</v>
      </c>
      <c r="N46" s="19">
        <f t="shared" si="17"/>
        <v>-54.1828</v>
      </c>
      <c r="P46" s="37">
        <f t="shared" si="18"/>
        <v>0</v>
      </c>
      <c r="Q46" s="19">
        <f t="shared" si="19"/>
        <v>0</v>
      </c>
      <c r="R46" s="19">
        <f t="shared" si="20"/>
        <v>0</v>
      </c>
      <c r="S46" s="28"/>
      <c r="T46" s="19">
        <f t="shared" si="21"/>
        <v>0</v>
      </c>
      <c r="U46" s="19">
        <f t="shared" si="22"/>
        <v>0</v>
      </c>
      <c r="V46" s="19">
        <f t="shared" si="23"/>
        <v>0</v>
      </c>
    </row>
    <row r="47" spans="2:22" x14ac:dyDescent="0.25">
      <c r="B47">
        <v>33958333333.333</v>
      </c>
      <c r="C47">
        <v>-16.261496999999999</v>
      </c>
      <c r="E47">
        <v>33958333333.333</v>
      </c>
      <c r="F47">
        <v>-35.406939999999999</v>
      </c>
      <c r="H47" s="19">
        <f t="shared" si="12"/>
        <v>38.5</v>
      </c>
      <c r="I47" s="19">
        <f t="shared" si="13"/>
        <v>-50.452499000000003</v>
      </c>
      <c r="J47" s="19">
        <f t="shared" si="14"/>
        <v>-37.871487000000002</v>
      </c>
      <c r="L47" s="19">
        <f t="shared" si="15"/>
        <v>39.416666666666998</v>
      </c>
      <c r="M47" s="19">
        <f t="shared" si="16"/>
        <v>-37.307678000000003</v>
      </c>
      <c r="N47" s="19">
        <f t="shared" si="17"/>
        <v>-55.034999999999997</v>
      </c>
      <c r="P47" s="37">
        <f t="shared" si="18"/>
        <v>0</v>
      </c>
      <c r="Q47" s="19">
        <f t="shared" si="19"/>
        <v>0</v>
      </c>
      <c r="R47" s="19">
        <f t="shared" si="20"/>
        <v>0</v>
      </c>
      <c r="S47" s="28"/>
      <c r="T47" s="19">
        <f t="shared" si="21"/>
        <v>0</v>
      </c>
      <c r="U47" s="19">
        <f t="shared" si="22"/>
        <v>0</v>
      </c>
      <c r="V47" s="19">
        <f t="shared" si="23"/>
        <v>0</v>
      </c>
    </row>
    <row r="48" spans="2:22" x14ac:dyDescent="0.25">
      <c r="B48">
        <v>34562500000</v>
      </c>
      <c r="C48">
        <v>-15.628031999999999</v>
      </c>
      <c r="E48">
        <v>34562500000</v>
      </c>
      <c r="F48">
        <v>-35.589171999999998</v>
      </c>
      <c r="H48" s="19">
        <f t="shared" si="12"/>
        <v>38.875</v>
      </c>
      <c r="I48" s="19">
        <f t="shared" si="13"/>
        <v>-49.962207999999997</v>
      </c>
      <c r="J48" s="19">
        <f t="shared" si="14"/>
        <v>-37.840710000000001</v>
      </c>
      <c r="L48" s="19">
        <f t="shared" si="15"/>
        <v>39.5625</v>
      </c>
      <c r="M48" s="19">
        <f t="shared" si="16"/>
        <v>-36.952869</v>
      </c>
      <c r="N48" s="19">
        <f t="shared" si="17"/>
        <v>-55.870345999999998</v>
      </c>
      <c r="P48" s="37">
        <f t="shared" si="18"/>
        <v>0</v>
      </c>
      <c r="Q48" s="19">
        <f t="shared" si="19"/>
        <v>0</v>
      </c>
      <c r="R48" s="19">
        <f t="shared" si="20"/>
        <v>0</v>
      </c>
      <c r="S48" s="28"/>
      <c r="T48" s="19">
        <f t="shared" si="21"/>
        <v>0</v>
      </c>
      <c r="U48" s="19">
        <f t="shared" si="22"/>
        <v>0</v>
      </c>
      <c r="V48" s="19">
        <f t="shared" si="23"/>
        <v>0</v>
      </c>
    </row>
    <row r="49" spans="2:22" x14ac:dyDescent="0.25">
      <c r="B49">
        <v>35166666666.667</v>
      </c>
      <c r="C49">
        <v>-15.321443</v>
      </c>
      <c r="E49">
        <v>35166666666.667</v>
      </c>
      <c r="F49">
        <v>-36.124701999999999</v>
      </c>
      <c r="H49" s="19">
        <f t="shared" si="12"/>
        <v>39.25</v>
      </c>
      <c r="I49" s="19">
        <f t="shared" si="13"/>
        <v>-49.637318</v>
      </c>
      <c r="J49" s="19">
        <f t="shared" si="14"/>
        <v>-37.764538000000002</v>
      </c>
      <c r="L49" s="19">
        <f t="shared" si="15"/>
        <v>39.708333333333002</v>
      </c>
      <c r="M49" s="19">
        <f t="shared" si="16"/>
        <v>-36.660130000000002</v>
      </c>
      <c r="N49" s="19">
        <f t="shared" si="17"/>
        <v>-56.714320999999998</v>
      </c>
      <c r="P49" s="37">
        <f t="shared" si="18"/>
        <v>0</v>
      </c>
      <c r="Q49" s="19">
        <f t="shared" si="19"/>
        <v>0</v>
      </c>
      <c r="R49" s="19">
        <f t="shared" si="20"/>
        <v>0</v>
      </c>
      <c r="S49" s="28"/>
      <c r="T49" s="19">
        <f t="shared" si="21"/>
        <v>0</v>
      </c>
      <c r="U49" s="19">
        <f t="shared" si="22"/>
        <v>0</v>
      </c>
      <c r="V49" s="19">
        <f t="shared" si="23"/>
        <v>0</v>
      </c>
    </row>
    <row r="50" spans="2:22" x14ac:dyDescent="0.25">
      <c r="B50">
        <v>35770833333.333</v>
      </c>
      <c r="C50">
        <v>-15.400361</v>
      </c>
      <c r="E50">
        <v>35770833333.333</v>
      </c>
      <c r="F50">
        <v>-36.461308000000002</v>
      </c>
      <c r="H50" s="19">
        <f t="shared" si="12"/>
        <v>39.625</v>
      </c>
      <c r="I50" s="19">
        <f t="shared" si="13"/>
        <v>-48.977398000000001</v>
      </c>
      <c r="J50" s="19">
        <f t="shared" si="14"/>
        <v>-37.672096000000003</v>
      </c>
      <c r="L50" s="19">
        <f t="shared" si="15"/>
        <v>39.854166666666998</v>
      </c>
      <c r="M50" s="19">
        <f t="shared" si="16"/>
        <v>-36.750686999999999</v>
      </c>
      <c r="N50" s="19">
        <f t="shared" si="17"/>
        <v>-57.375343000000001</v>
      </c>
      <c r="P50" s="37">
        <f t="shared" si="18"/>
        <v>0</v>
      </c>
      <c r="Q50" s="19">
        <f t="shared" si="19"/>
        <v>0</v>
      </c>
      <c r="R50" s="19">
        <f t="shared" si="20"/>
        <v>0</v>
      </c>
      <c r="S50" s="28"/>
      <c r="T50" s="19">
        <f t="shared" si="21"/>
        <v>0</v>
      </c>
      <c r="U50" s="19">
        <f t="shared" si="22"/>
        <v>0</v>
      </c>
      <c r="V50" s="19">
        <f t="shared" si="23"/>
        <v>0</v>
      </c>
    </row>
    <row r="51" spans="2:22" x14ac:dyDescent="0.25">
      <c r="B51">
        <v>36375000000</v>
      </c>
      <c r="C51">
        <v>-15.834072000000001</v>
      </c>
      <c r="E51">
        <v>36375000000</v>
      </c>
      <c r="F51">
        <v>-36.274281000000002</v>
      </c>
      <c r="H51" s="19">
        <f t="shared" si="12"/>
        <v>40</v>
      </c>
      <c r="I51" s="19">
        <f t="shared" si="13"/>
        <v>-48.320362000000003</v>
      </c>
      <c r="J51" s="19">
        <f t="shared" si="14"/>
        <v>-37.613667</v>
      </c>
      <c r="L51" s="19">
        <f t="shared" si="15"/>
        <v>40</v>
      </c>
      <c r="M51" s="19">
        <f t="shared" si="16"/>
        <v>-37.158149999999999</v>
      </c>
      <c r="N51" s="19">
        <f t="shared" si="17"/>
        <v>-57.920506000000003</v>
      </c>
      <c r="P51" s="37">
        <f t="shared" si="18"/>
        <v>0</v>
      </c>
      <c r="Q51" s="19">
        <f t="shared" si="19"/>
        <v>0</v>
      </c>
      <c r="R51" s="19">
        <f t="shared" si="20"/>
        <v>0</v>
      </c>
      <c r="S51" s="28"/>
      <c r="T51" s="19">
        <f t="shared" si="21"/>
        <v>0</v>
      </c>
      <c r="U51" s="19">
        <f t="shared" si="22"/>
        <v>0</v>
      </c>
      <c r="V51" s="19">
        <f t="shared" si="23"/>
        <v>0</v>
      </c>
    </row>
    <row r="52" spans="2:22" x14ac:dyDescent="0.25">
      <c r="B52">
        <v>36979166666.667</v>
      </c>
      <c r="C52">
        <v>-16.501342999999999</v>
      </c>
      <c r="E52">
        <v>36979166666.667</v>
      </c>
      <c r="F52">
        <v>-36.053519999999999</v>
      </c>
    </row>
    <row r="53" spans="2:22" x14ac:dyDescent="0.25">
      <c r="B53">
        <v>37583333333.333</v>
      </c>
      <c r="C53">
        <v>-17.277044</v>
      </c>
      <c r="E53">
        <v>37583333333.333</v>
      </c>
      <c r="F53">
        <v>-36.589663999999999</v>
      </c>
    </row>
    <row r="54" spans="2:22" x14ac:dyDescent="0.25">
      <c r="B54">
        <v>38187500000</v>
      </c>
      <c r="C54">
        <v>-18.136952999999998</v>
      </c>
      <c r="E54">
        <v>38187500000</v>
      </c>
      <c r="F54">
        <v>-38.404083</v>
      </c>
    </row>
    <row r="55" spans="2:22" x14ac:dyDescent="0.25">
      <c r="B55">
        <v>38791666666.667</v>
      </c>
      <c r="C55">
        <v>-18.903181</v>
      </c>
      <c r="E55">
        <v>38791666666.667</v>
      </c>
      <c r="F55">
        <v>-42.107944000000003</v>
      </c>
    </row>
    <row r="56" spans="2:22" x14ac:dyDescent="0.25">
      <c r="B56">
        <v>39395833333.333</v>
      </c>
      <c r="C56">
        <v>-19.305292000000001</v>
      </c>
      <c r="E56">
        <v>39395833333.333</v>
      </c>
      <c r="F56">
        <v>-48.602317999999997</v>
      </c>
    </row>
    <row r="57" spans="2:22" x14ac:dyDescent="0.25">
      <c r="B57">
        <v>40000000000</v>
      </c>
      <c r="C57">
        <v>-19.392613999999998</v>
      </c>
      <c r="E57">
        <v>40000000000</v>
      </c>
      <c r="F57">
        <v>-53.954140000000002</v>
      </c>
    </row>
    <row r="58" spans="2:22" x14ac:dyDescent="0.25">
      <c r="B58" t="s">
        <v>21</v>
      </c>
      <c r="E58" t="s">
        <v>21</v>
      </c>
    </row>
    <row r="61" spans="2:22" x14ac:dyDescent="0.25">
      <c r="B61" t="s">
        <v>22</v>
      </c>
      <c r="E61" t="s">
        <v>22</v>
      </c>
    </row>
    <row r="62" spans="2:22" x14ac:dyDescent="0.25">
      <c r="B62" t="s">
        <v>19</v>
      </c>
      <c r="C62" t="s">
        <v>270</v>
      </c>
      <c r="E62" t="s">
        <v>19</v>
      </c>
      <c r="F62" t="s">
        <v>270</v>
      </c>
    </row>
    <row r="63" spans="2:22" x14ac:dyDescent="0.25">
      <c r="B63">
        <v>22000000000</v>
      </c>
      <c r="C63">
        <v>-87.762466000000003</v>
      </c>
      <c r="E63">
        <v>22000000000</v>
      </c>
      <c r="F63">
        <v>-34.734406</v>
      </c>
    </row>
    <row r="64" spans="2:22" x14ac:dyDescent="0.25">
      <c r="B64">
        <v>22375000000</v>
      </c>
      <c r="C64">
        <v>-86.955025000000006</v>
      </c>
      <c r="E64">
        <v>22375000000</v>
      </c>
      <c r="F64">
        <v>-34.590755000000001</v>
      </c>
    </row>
    <row r="65" spans="2:6" x14ac:dyDescent="0.25">
      <c r="B65">
        <v>22750000000</v>
      </c>
      <c r="C65">
        <v>-83.939994999999996</v>
      </c>
      <c r="E65">
        <v>22750000000</v>
      </c>
      <c r="F65">
        <v>-34.486046000000002</v>
      </c>
    </row>
    <row r="66" spans="2:6" x14ac:dyDescent="0.25">
      <c r="B66">
        <v>23125000000</v>
      </c>
      <c r="C66">
        <v>-82.780272999999994</v>
      </c>
      <c r="E66">
        <v>23125000000</v>
      </c>
      <c r="F66">
        <v>-34.315350000000002</v>
      </c>
    </row>
    <row r="67" spans="2:6" x14ac:dyDescent="0.25">
      <c r="B67">
        <v>23500000000</v>
      </c>
      <c r="C67">
        <v>-77.910042000000004</v>
      </c>
      <c r="E67">
        <v>23500000000</v>
      </c>
      <c r="F67">
        <v>-34.137844000000001</v>
      </c>
    </row>
    <row r="68" spans="2:6" x14ac:dyDescent="0.25">
      <c r="B68">
        <v>23875000000</v>
      </c>
      <c r="C68">
        <v>-73.403114000000002</v>
      </c>
      <c r="E68">
        <v>23875000000</v>
      </c>
      <c r="F68">
        <v>-33.944893</v>
      </c>
    </row>
    <row r="69" spans="2:6" x14ac:dyDescent="0.25">
      <c r="B69">
        <v>24250000000</v>
      </c>
      <c r="C69">
        <v>-72.267075000000006</v>
      </c>
      <c r="E69">
        <v>24250000000</v>
      </c>
      <c r="F69">
        <v>-33.766930000000002</v>
      </c>
    </row>
    <row r="70" spans="2:6" x14ac:dyDescent="0.25">
      <c r="B70">
        <v>24625000000</v>
      </c>
      <c r="C70">
        <v>-70.350761000000006</v>
      </c>
      <c r="E70">
        <v>24625000000</v>
      </c>
      <c r="F70">
        <v>-33.736359</v>
      </c>
    </row>
    <row r="71" spans="2:6" x14ac:dyDescent="0.25">
      <c r="B71">
        <v>25000000000</v>
      </c>
      <c r="C71">
        <v>-69.369743</v>
      </c>
      <c r="E71">
        <v>25000000000</v>
      </c>
      <c r="F71">
        <v>-33.579974999999997</v>
      </c>
    </row>
    <row r="72" spans="2:6" x14ac:dyDescent="0.25">
      <c r="B72">
        <v>25375000000</v>
      </c>
      <c r="C72">
        <v>-65.377776999999995</v>
      </c>
      <c r="E72">
        <v>25375000000</v>
      </c>
      <c r="F72">
        <v>-33.454974999999997</v>
      </c>
    </row>
    <row r="73" spans="2:6" x14ac:dyDescent="0.25">
      <c r="B73">
        <v>25750000000</v>
      </c>
      <c r="C73">
        <v>-63.208011999999997</v>
      </c>
      <c r="E73">
        <v>25750000000</v>
      </c>
      <c r="F73">
        <v>-33.408366999999998</v>
      </c>
    </row>
    <row r="74" spans="2:6" x14ac:dyDescent="0.25">
      <c r="B74">
        <v>26125000000</v>
      </c>
      <c r="C74">
        <v>-61.575381999999998</v>
      </c>
      <c r="E74">
        <v>26125000000</v>
      </c>
      <c r="F74">
        <v>-33.397469000000001</v>
      </c>
    </row>
    <row r="75" spans="2:6" x14ac:dyDescent="0.25">
      <c r="B75">
        <v>26500000000</v>
      </c>
      <c r="C75">
        <v>-60.230967999999997</v>
      </c>
      <c r="E75">
        <v>26500000000</v>
      </c>
      <c r="F75">
        <v>-33.436427999999999</v>
      </c>
    </row>
    <row r="76" spans="2:6" x14ac:dyDescent="0.25">
      <c r="B76">
        <v>26875000000</v>
      </c>
      <c r="C76">
        <v>-58.634331000000003</v>
      </c>
      <c r="E76">
        <v>26875000000</v>
      </c>
      <c r="F76">
        <v>-33.704600999999997</v>
      </c>
    </row>
    <row r="77" spans="2:6" x14ac:dyDescent="0.25">
      <c r="B77">
        <v>27250000000</v>
      </c>
      <c r="C77">
        <v>-57.012058000000003</v>
      </c>
      <c r="E77">
        <v>27250000000</v>
      </c>
      <c r="F77">
        <v>-34.167026999999997</v>
      </c>
    </row>
    <row r="78" spans="2:6" x14ac:dyDescent="0.25">
      <c r="B78">
        <v>27625000000</v>
      </c>
      <c r="C78">
        <v>-55.341369999999998</v>
      </c>
      <c r="E78">
        <v>27625000000</v>
      </c>
      <c r="F78">
        <v>-34.737732000000001</v>
      </c>
    </row>
    <row r="79" spans="2:6" x14ac:dyDescent="0.25">
      <c r="B79">
        <v>28000000000</v>
      </c>
      <c r="C79">
        <v>-54.594810000000003</v>
      </c>
      <c r="E79">
        <v>28000000000</v>
      </c>
      <c r="F79">
        <v>-35.069000000000003</v>
      </c>
    </row>
    <row r="80" spans="2:6" x14ac:dyDescent="0.25">
      <c r="B80">
        <v>28375000000</v>
      </c>
      <c r="C80">
        <v>-53.982761000000004</v>
      </c>
      <c r="E80">
        <v>28375000000</v>
      </c>
      <c r="F80">
        <v>-35.237087000000002</v>
      </c>
    </row>
    <row r="81" spans="2:6" x14ac:dyDescent="0.25">
      <c r="B81">
        <v>28750000000</v>
      </c>
      <c r="C81">
        <v>-53.781891000000002</v>
      </c>
      <c r="E81">
        <v>28750000000</v>
      </c>
      <c r="F81">
        <v>-35.534213999999999</v>
      </c>
    </row>
    <row r="82" spans="2:6" x14ac:dyDescent="0.25">
      <c r="B82">
        <v>29125000000</v>
      </c>
      <c r="C82">
        <v>-53.837494</v>
      </c>
      <c r="E82">
        <v>29125000000</v>
      </c>
      <c r="F82">
        <v>-36.04636</v>
      </c>
    </row>
    <row r="83" spans="2:6" x14ac:dyDescent="0.25">
      <c r="B83">
        <v>29500000000</v>
      </c>
      <c r="C83">
        <v>-54.382308999999999</v>
      </c>
      <c r="E83">
        <v>29500000000</v>
      </c>
      <c r="F83">
        <v>-36.831215</v>
      </c>
    </row>
    <row r="84" spans="2:6" x14ac:dyDescent="0.25">
      <c r="B84">
        <v>29875000000</v>
      </c>
      <c r="C84">
        <v>-55.159576000000001</v>
      </c>
      <c r="E84">
        <v>29875000000</v>
      </c>
      <c r="F84">
        <v>-37.511192000000001</v>
      </c>
    </row>
    <row r="85" spans="2:6" x14ac:dyDescent="0.25">
      <c r="B85">
        <v>30250000000</v>
      </c>
      <c r="C85">
        <v>-56.585383999999998</v>
      </c>
      <c r="E85">
        <v>30250000000</v>
      </c>
      <c r="F85">
        <v>-37.728546000000001</v>
      </c>
    </row>
    <row r="86" spans="2:6" x14ac:dyDescent="0.25">
      <c r="B86">
        <v>30625000000</v>
      </c>
      <c r="C86">
        <v>-57.758774000000003</v>
      </c>
      <c r="E86">
        <v>30625000000</v>
      </c>
      <c r="F86">
        <v>-37.635756999999998</v>
      </c>
    </row>
    <row r="87" spans="2:6" x14ac:dyDescent="0.25">
      <c r="B87">
        <v>31000000000</v>
      </c>
      <c r="C87">
        <v>-57.980620999999999</v>
      </c>
      <c r="E87">
        <v>31000000000</v>
      </c>
      <c r="F87">
        <v>-37.975921999999997</v>
      </c>
    </row>
    <row r="88" spans="2:6" x14ac:dyDescent="0.25">
      <c r="B88">
        <v>31375000000</v>
      </c>
      <c r="C88">
        <v>-55.681289999999997</v>
      </c>
      <c r="E88">
        <v>31375000000</v>
      </c>
      <c r="F88">
        <v>-38.624893</v>
      </c>
    </row>
    <row r="89" spans="2:6" x14ac:dyDescent="0.25">
      <c r="B89">
        <v>31750000000</v>
      </c>
      <c r="C89">
        <v>-52.337325999999997</v>
      </c>
      <c r="E89">
        <v>31750000000</v>
      </c>
      <c r="F89">
        <v>-39.323062999999998</v>
      </c>
    </row>
    <row r="90" spans="2:6" x14ac:dyDescent="0.25">
      <c r="B90">
        <v>32125000000</v>
      </c>
      <c r="C90">
        <v>-48.827708999999999</v>
      </c>
      <c r="E90">
        <v>32125000000</v>
      </c>
      <c r="F90">
        <v>-39.350608999999999</v>
      </c>
    </row>
    <row r="91" spans="2:6" x14ac:dyDescent="0.25">
      <c r="B91">
        <v>32500000000</v>
      </c>
      <c r="C91">
        <v>-47.83305</v>
      </c>
      <c r="E91">
        <v>32500000000</v>
      </c>
      <c r="F91">
        <v>-39.089981000000002</v>
      </c>
    </row>
    <row r="92" spans="2:6" x14ac:dyDescent="0.25">
      <c r="B92">
        <v>32875000000</v>
      </c>
      <c r="C92">
        <v>-51.788398999999998</v>
      </c>
      <c r="E92">
        <v>32875000000</v>
      </c>
      <c r="F92">
        <v>-38.685619000000003</v>
      </c>
    </row>
    <row r="93" spans="2:6" x14ac:dyDescent="0.25">
      <c r="B93">
        <v>33250000000</v>
      </c>
      <c r="C93">
        <v>-57.194324000000002</v>
      </c>
      <c r="E93">
        <v>33250000000</v>
      </c>
      <c r="F93">
        <v>-38.516917999999997</v>
      </c>
    </row>
    <row r="94" spans="2:6" x14ac:dyDescent="0.25">
      <c r="B94">
        <v>33625000000</v>
      </c>
      <c r="C94">
        <v>-58.492310000000003</v>
      </c>
      <c r="E94">
        <v>33625000000</v>
      </c>
      <c r="F94">
        <v>-38.565295999999996</v>
      </c>
    </row>
    <row r="95" spans="2:6" x14ac:dyDescent="0.25">
      <c r="B95">
        <v>34000000000</v>
      </c>
      <c r="C95">
        <v>-54.589568999999997</v>
      </c>
      <c r="E95">
        <v>34000000000</v>
      </c>
      <c r="F95">
        <v>-38.498856000000004</v>
      </c>
    </row>
    <row r="96" spans="2:6" x14ac:dyDescent="0.25">
      <c r="B96">
        <v>34375000000</v>
      </c>
      <c r="C96">
        <v>-49.891548</v>
      </c>
      <c r="E96">
        <v>34375000000</v>
      </c>
      <c r="F96">
        <v>-38.342350000000003</v>
      </c>
    </row>
    <row r="97" spans="2:6" x14ac:dyDescent="0.25">
      <c r="B97">
        <v>34750000000</v>
      </c>
      <c r="C97">
        <v>-48.178558000000002</v>
      </c>
      <c r="E97">
        <v>34750000000</v>
      </c>
      <c r="F97">
        <v>-38.112968000000002</v>
      </c>
    </row>
    <row r="98" spans="2:6" x14ac:dyDescent="0.25">
      <c r="B98">
        <v>35125000000</v>
      </c>
      <c r="C98">
        <v>-47.813060999999998</v>
      </c>
      <c r="E98">
        <v>35125000000</v>
      </c>
      <c r="F98">
        <v>-38.285812</v>
      </c>
    </row>
    <row r="99" spans="2:6" x14ac:dyDescent="0.25">
      <c r="B99">
        <v>35500000000</v>
      </c>
      <c r="C99">
        <v>-47.972850999999999</v>
      </c>
      <c r="E99">
        <v>35500000000</v>
      </c>
      <c r="F99">
        <v>-38.28801</v>
      </c>
    </row>
    <row r="100" spans="2:6" x14ac:dyDescent="0.25">
      <c r="B100">
        <v>35875000000</v>
      </c>
      <c r="C100">
        <v>-48.476460000000003</v>
      </c>
      <c r="E100">
        <v>35875000000</v>
      </c>
      <c r="F100">
        <v>-38.288338000000003</v>
      </c>
    </row>
    <row r="101" spans="2:6" x14ac:dyDescent="0.25">
      <c r="B101">
        <v>36250000000</v>
      </c>
      <c r="C101">
        <v>-49.606631999999998</v>
      </c>
      <c r="E101">
        <v>36250000000</v>
      </c>
      <c r="F101">
        <v>-38.051440999999997</v>
      </c>
    </row>
    <row r="102" spans="2:6" x14ac:dyDescent="0.25">
      <c r="B102">
        <v>36625000000</v>
      </c>
      <c r="C102">
        <v>-50.522579</v>
      </c>
      <c r="E102">
        <v>36625000000</v>
      </c>
      <c r="F102">
        <v>-37.884372999999997</v>
      </c>
    </row>
    <row r="103" spans="2:6" x14ac:dyDescent="0.25">
      <c r="B103">
        <v>37000000000</v>
      </c>
      <c r="C103">
        <v>-51.223866000000001</v>
      </c>
      <c r="E103">
        <v>37000000000</v>
      </c>
      <c r="F103">
        <v>-37.815719999999999</v>
      </c>
    </row>
    <row r="104" spans="2:6" x14ac:dyDescent="0.25">
      <c r="B104">
        <v>37375000000</v>
      </c>
      <c r="C104">
        <v>-51.495716000000002</v>
      </c>
      <c r="E104">
        <v>37375000000</v>
      </c>
      <c r="F104">
        <v>-37.755797999999999</v>
      </c>
    </row>
    <row r="105" spans="2:6" x14ac:dyDescent="0.25">
      <c r="B105">
        <v>37750000000</v>
      </c>
      <c r="C105">
        <v>-51.526287000000004</v>
      </c>
      <c r="E105">
        <v>37750000000</v>
      </c>
      <c r="F105">
        <v>-37.814926</v>
      </c>
    </row>
    <row r="106" spans="2:6" x14ac:dyDescent="0.25">
      <c r="B106">
        <v>38125000000</v>
      </c>
      <c r="C106">
        <v>-51.106560000000002</v>
      </c>
      <c r="E106">
        <v>38125000000</v>
      </c>
      <c r="F106">
        <v>-37.811230000000002</v>
      </c>
    </row>
    <row r="107" spans="2:6" x14ac:dyDescent="0.25">
      <c r="B107">
        <v>38500000000</v>
      </c>
      <c r="C107">
        <v>-50.452499000000003</v>
      </c>
      <c r="E107">
        <v>38500000000</v>
      </c>
      <c r="F107">
        <v>-37.871487000000002</v>
      </c>
    </row>
    <row r="108" spans="2:6" x14ac:dyDescent="0.25">
      <c r="B108">
        <v>38875000000</v>
      </c>
      <c r="C108">
        <v>-49.962207999999997</v>
      </c>
      <c r="E108">
        <v>38875000000</v>
      </c>
      <c r="F108">
        <v>-37.840710000000001</v>
      </c>
    </row>
    <row r="109" spans="2:6" x14ac:dyDescent="0.25">
      <c r="B109">
        <v>39250000000</v>
      </c>
      <c r="C109">
        <v>-49.637318</v>
      </c>
      <c r="E109">
        <v>39250000000</v>
      </c>
      <c r="F109">
        <v>-37.764538000000002</v>
      </c>
    </row>
    <row r="110" spans="2:6" x14ac:dyDescent="0.25">
      <c r="B110">
        <v>39625000000</v>
      </c>
      <c r="C110">
        <v>-48.977398000000001</v>
      </c>
      <c r="E110">
        <v>39625000000</v>
      </c>
      <c r="F110">
        <v>-37.672096000000003</v>
      </c>
    </row>
    <row r="111" spans="2:6" x14ac:dyDescent="0.25">
      <c r="B111">
        <v>40000000000</v>
      </c>
      <c r="C111">
        <v>-48.320362000000003</v>
      </c>
      <c r="E111">
        <v>40000000000</v>
      </c>
      <c r="F111">
        <v>-37.613667</v>
      </c>
    </row>
    <row r="112" spans="2:6" x14ac:dyDescent="0.25">
      <c r="B112" t="s">
        <v>21</v>
      </c>
      <c r="E112" t="s">
        <v>21</v>
      </c>
    </row>
    <row r="115" spans="2:6" x14ac:dyDescent="0.25">
      <c r="B115" t="s">
        <v>23</v>
      </c>
      <c r="E115" t="s">
        <v>23</v>
      </c>
    </row>
    <row r="116" spans="2:6" x14ac:dyDescent="0.25">
      <c r="B116" t="s">
        <v>19</v>
      </c>
      <c r="C116" t="s">
        <v>271</v>
      </c>
      <c r="E116" t="s">
        <v>19</v>
      </c>
      <c r="F116" t="s">
        <v>271</v>
      </c>
    </row>
    <row r="117" spans="2:6" x14ac:dyDescent="0.25">
      <c r="B117">
        <v>33000000000</v>
      </c>
      <c r="C117">
        <v>-57.854922999999999</v>
      </c>
      <c r="E117">
        <v>33000000000</v>
      </c>
      <c r="F117">
        <v>-54.667171000000003</v>
      </c>
    </row>
    <row r="118" spans="2:6" x14ac:dyDescent="0.25">
      <c r="B118">
        <v>33145833333.333</v>
      </c>
      <c r="C118">
        <v>-56.317059</v>
      </c>
      <c r="E118">
        <v>33145833333.333</v>
      </c>
      <c r="F118">
        <v>-54.359679999999997</v>
      </c>
    </row>
    <row r="119" spans="2:6" x14ac:dyDescent="0.25">
      <c r="B119">
        <v>33291666666.667</v>
      </c>
      <c r="C119">
        <v>-53.611435</v>
      </c>
      <c r="E119">
        <v>33291666666.667</v>
      </c>
      <c r="F119">
        <v>-53.839489</v>
      </c>
    </row>
    <row r="120" spans="2:6" x14ac:dyDescent="0.25">
      <c r="B120">
        <v>33437500000</v>
      </c>
      <c r="C120">
        <v>-52.498584999999999</v>
      </c>
      <c r="E120">
        <v>33437500000</v>
      </c>
      <c r="F120">
        <v>-53.545292000000003</v>
      </c>
    </row>
    <row r="121" spans="2:6" x14ac:dyDescent="0.25">
      <c r="B121">
        <v>33583333333.333</v>
      </c>
      <c r="C121">
        <v>-52.877853000000002</v>
      </c>
      <c r="E121">
        <v>33583333333.333</v>
      </c>
      <c r="F121">
        <v>-53.573315000000001</v>
      </c>
    </row>
    <row r="122" spans="2:6" x14ac:dyDescent="0.25">
      <c r="B122">
        <v>33729166666.667</v>
      </c>
      <c r="C122">
        <v>-52.261691999999996</v>
      </c>
      <c r="E122">
        <v>33729166666.667</v>
      </c>
      <c r="F122">
        <v>-53.553440000000002</v>
      </c>
    </row>
    <row r="123" spans="2:6" x14ac:dyDescent="0.25">
      <c r="B123">
        <v>33875000000</v>
      </c>
      <c r="C123">
        <v>-50.823582000000002</v>
      </c>
      <c r="E123">
        <v>33875000000</v>
      </c>
      <c r="F123">
        <v>-53.388331999999998</v>
      </c>
    </row>
    <row r="124" spans="2:6" x14ac:dyDescent="0.25">
      <c r="B124">
        <v>34020833333.333</v>
      </c>
      <c r="C124">
        <v>-50.044479000000003</v>
      </c>
      <c r="E124">
        <v>34020833333.333</v>
      </c>
      <c r="F124">
        <v>-53.129288000000003</v>
      </c>
    </row>
    <row r="125" spans="2:6" x14ac:dyDescent="0.25">
      <c r="B125">
        <v>34166666666.667</v>
      </c>
      <c r="C125">
        <v>-50.235725000000002</v>
      </c>
      <c r="E125">
        <v>34166666666.667</v>
      </c>
      <c r="F125">
        <v>-52.877361000000001</v>
      </c>
    </row>
    <row r="126" spans="2:6" x14ac:dyDescent="0.25">
      <c r="B126">
        <v>34312500000</v>
      </c>
      <c r="C126">
        <v>-50.547302000000002</v>
      </c>
      <c r="E126">
        <v>34312500000</v>
      </c>
      <c r="F126">
        <v>-52.809826000000001</v>
      </c>
    </row>
    <row r="127" spans="2:6" x14ac:dyDescent="0.25">
      <c r="B127">
        <v>34458333333.333</v>
      </c>
      <c r="C127">
        <v>-48.417042000000002</v>
      </c>
      <c r="E127">
        <v>34458333333.333</v>
      </c>
      <c r="F127">
        <v>-52.606743000000002</v>
      </c>
    </row>
    <row r="128" spans="2:6" x14ac:dyDescent="0.25">
      <c r="B128">
        <v>34604166666.667</v>
      </c>
      <c r="C128">
        <v>-48.812584000000001</v>
      </c>
      <c r="E128">
        <v>34604166666.667</v>
      </c>
      <c r="F128">
        <v>-52.556576</v>
      </c>
    </row>
    <row r="129" spans="2:6" x14ac:dyDescent="0.25">
      <c r="B129">
        <v>34750000000</v>
      </c>
      <c r="C129">
        <v>-47.068592000000002</v>
      </c>
      <c r="E129">
        <v>34750000000</v>
      </c>
      <c r="F129">
        <v>-52.443676000000004</v>
      </c>
    </row>
    <row r="130" spans="2:6" x14ac:dyDescent="0.25">
      <c r="B130">
        <v>34895833333.333</v>
      </c>
      <c r="C130">
        <v>-47.740059000000002</v>
      </c>
      <c r="E130">
        <v>34895833333.333</v>
      </c>
      <c r="F130">
        <v>-52.172344000000002</v>
      </c>
    </row>
    <row r="131" spans="2:6" x14ac:dyDescent="0.25">
      <c r="B131">
        <v>35041666666.667</v>
      </c>
      <c r="C131">
        <v>-46.748631000000003</v>
      </c>
      <c r="E131">
        <v>35041666666.667</v>
      </c>
      <c r="F131">
        <v>-51.995029000000002</v>
      </c>
    </row>
    <row r="132" spans="2:6" x14ac:dyDescent="0.25">
      <c r="B132">
        <v>35187500000</v>
      </c>
      <c r="C132">
        <v>-46.852207</v>
      </c>
      <c r="E132">
        <v>35187500000</v>
      </c>
      <c r="F132">
        <v>-51.633113999999999</v>
      </c>
    </row>
    <row r="133" spans="2:6" x14ac:dyDescent="0.25">
      <c r="B133">
        <v>35333333333.333</v>
      </c>
      <c r="C133">
        <v>-45.977015999999999</v>
      </c>
      <c r="E133">
        <v>35333333333.333</v>
      </c>
      <c r="F133">
        <v>-51.486243999999999</v>
      </c>
    </row>
    <row r="134" spans="2:6" x14ac:dyDescent="0.25">
      <c r="B134">
        <v>35479166666.667</v>
      </c>
      <c r="C134">
        <v>-44.430793999999999</v>
      </c>
      <c r="E134">
        <v>35479166666.667</v>
      </c>
      <c r="F134">
        <v>-51.417019000000003</v>
      </c>
    </row>
    <row r="135" spans="2:6" x14ac:dyDescent="0.25">
      <c r="B135">
        <v>35625000000</v>
      </c>
      <c r="C135">
        <v>-43.308776999999999</v>
      </c>
      <c r="E135">
        <v>35625000000</v>
      </c>
      <c r="F135">
        <v>-51.392581999999997</v>
      </c>
    </row>
    <row r="136" spans="2:6" x14ac:dyDescent="0.25">
      <c r="B136">
        <v>35770833333.333</v>
      </c>
      <c r="C136">
        <v>-41.686999999999998</v>
      </c>
      <c r="E136">
        <v>35770833333.333</v>
      </c>
      <c r="F136">
        <v>-51.320408</v>
      </c>
    </row>
    <row r="137" spans="2:6" x14ac:dyDescent="0.25">
      <c r="B137">
        <v>35916666666.667</v>
      </c>
      <c r="C137">
        <v>-41.627056000000003</v>
      </c>
      <c r="E137">
        <v>35916666666.667</v>
      </c>
      <c r="F137">
        <v>-51.291789999999999</v>
      </c>
    </row>
    <row r="138" spans="2:6" x14ac:dyDescent="0.25">
      <c r="B138">
        <v>36062500000</v>
      </c>
      <c r="C138">
        <v>-40.744816</v>
      </c>
      <c r="E138">
        <v>36062500000</v>
      </c>
      <c r="F138">
        <v>-51.248035000000002</v>
      </c>
    </row>
    <row r="139" spans="2:6" x14ac:dyDescent="0.25">
      <c r="B139">
        <v>36208333333.333</v>
      </c>
      <c r="C139">
        <v>-40.658501000000001</v>
      </c>
      <c r="E139">
        <v>36208333333.333</v>
      </c>
      <c r="F139">
        <v>-51.274161999999997</v>
      </c>
    </row>
    <row r="140" spans="2:6" x14ac:dyDescent="0.25">
      <c r="B140">
        <v>36354166666.667</v>
      </c>
      <c r="C140">
        <v>-39.596362999999997</v>
      </c>
      <c r="E140">
        <v>36354166666.667</v>
      </c>
      <c r="F140">
        <v>-51.121780000000001</v>
      </c>
    </row>
    <row r="141" spans="2:6" x14ac:dyDescent="0.25">
      <c r="B141">
        <v>36500000000</v>
      </c>
      <c r="C141">
        <v>-41.284275000000001</v>
      </c>
      <c r="E141">
        <v>36500000000</v>
      </c>
      <c r="F141">
        <v>-50.981022000000003</v>
      </c>
    </row>
    <row r="142" spans="2:6" x14ac:dyDescent="0.25">
      <c r="B142">
        <v>36645833333.333</v>
      </c>
      <c r="C142">
        <v>-41.138328999999999</v>
      </c>
      <c r="E142">
        <v>36645833333.333</v>
      </c>
      <c r="F142">
        <v>-50.897494999999999</v>
      </c>
    </row>
    <row r="143" spans="2:6" x14ac:dyDescent="0.25">
      <c r="B143">
        <v>36791666666.667</v>
      </c>
      <c r="C143">
        <v>-43.487129000000003</v>
      </c>
      <c r="E143">
        <v>36791666666.667</v>
      </c>
      <c r="F143">
        <v>-50.792034000000001</v>
      </c>
    </row>
    <row r="144" spans="2:6" x14ac:dyDescent="0.25">
      <c r="B144">
        <v>36937500000</v>
      </c>
      <c r="C144">
        <v>-42.497672999999999</v>
      </c>
      <c r="E144">
        <v>36937500000</v>
      </c>
      <c r="F144">
        <v>-50.895519</v>
      </c>
    </row>
    <row r="145" spans="2:6" x14ac:dyDescent="0.25">
      <c r="B145">
        <v>37083333333.333</v>
      </c>
      <c r="C145">
        <v>-42.693829000000001</v>
      </c>
      <c r="E145">
        <v>37083333333.333</v>
      </c>
      <c r="F145">
        <v>-51.041142000000001</v>
      </c>
    </row>
    <row r="146" spans="2:6" x14ac:dyDescent="0.25">
      <c r="B146">
        <v>37229166666.667</v>
      </c>
      <c r="C146">
        <v>-41.088104000000001</v>
      </c>
      <c r="E146">
        <v>37229166666.667</v>
      </c>
      <c r="F146">
        <v>-51.243946000000001</v>
      </c>
    </row>
    <row r="147" spans="2:6" x14ac:dyDescent="0.25">
      <c r="B147">
        <v>37375000000</v>
      </c>
      <c r="C147">
        <v>-40.540871000000003</v>
      </c>
      <c r="E147">
        <v>37375000000</v>
      </c>
      <c r="F147">
        <v>-51.487656000000001</v>
      </c>
    </row>
    <row r="148" spans="2:6" x14ac:dyDescent="0.25">
      <c r="B148">
        <v>37520833333.333</v>
      </c>
      <c r="C148">
        <v>-40.845917</v>
      </c>
      <c r="E148">
        <v>37520833333.333</v>
      </c>
      <c r="F148">
        <v>-51.554412999999997</v>
      </c>
    </row>
    <row r="149" spans="2:6" x14ac:dyDescent="0.25">
      <c r="B149">
        <v>37666666666.667</v>
      </c>
      <c r="C149">
        <v>-40.812522999999999</v>
      </c>
      <c r="E149">
        <v>37666666666.667</v>
      </c>
      <c r="F149">
        <v>-51.735759999999999</v>
      </c>
    </row>
    <row r="150" spans="2:6" x14ac:dyDescent="0.25">
      <c r="B150">
        <v>37812500000</v>
      </c>
      <c r="C150">
        <v>-40.744247000000001</v>
      </c>
      <c r="E150">
        <v>37812500000</v>
      </c>
      <c r="F150">
        <v>-51.723514999999999</v>
      </c>
    </row>
    <row r="151" spans="2:6" x14ac:dyDescent="0.25">
      <c r="B151">
        <v>37958333333.333</v>
      </c>
      <c r="C151">
        <v>-40.194004</v>
      </c>
      <c r="E151">
        <v>37958333333.333</v>
      </c>
      <c r="F151">
        <v>-51.551983</v>
      </c>
    </row>
    <row r="152" spans="2:6" x14ac:dyDescent="0.25">
      <c r="B152">
        <v>38104166666.667</v>
      </c>
      <c r="C152">
        <v>-39.694980999999999</v>
      </c>
      <c r="E152">
        <v>38104166666.667</v>
      </c>
      <c r="F152">
        <v>-51.282176999999997</v>
      </c>
    </row>
    <row r="153" spans="2:6" x14ac:dyDescent="0.25">
      <c r="B153">
        <v>38250000000</v>
      </c>
      <c r="C153">
        <v>-39.402515000000001</v>
      </c>
      <c r="E153">
        <v>38250000000</v>
      </c>
      <c r="F153">
        <v>-51.027358999999997</v>
      </c>
    </row>
    <row r="154" spans="2:6" x14ac:dyDescent="0.25">
      <c r="B154">
        <v>38395833333.333</v>
      </c>
      <c r="C154">
        <v>-38.912491000000003</v>
      </c>
      <c r="E154">
        <v>38395833333.333</v>
      </c>
      <c r="F154">
        <v>-50.984057999999997</v>
      </c>
    </row>
    <row r="155" spans="2:6" x14ac:dyDescent="0.25">
      <c r="B155">
        <v>38541666666.667</v>
      </c>
      <c r="C155">
        <v>-38.138244999999998</v>
      </c>
      <c r="E155">
        <v>38541666666.667</v>
      </c>
      <c r="F155">
        <v>-51.165149999999997</v>
      </c>
    </row>
    <row r="156" spans="2:6" x14ac:dyDescent="0.25">
      <c r="B156">
        <v>38687500000</v>
      </c>
      <c r="C156">
        <v>-37.794620999999999</v>
      </c>
      <c r="E156">
        <v>38687500000</v>
      </c>
      <c r="F156">
        <v>-51.453429999999997</v>
      </c>
    </row>
    <row r="157" spans="2:6" x14ac:dyDescent="0.25">
      <c r="B157">
        <v>38833333333.333</v>
      </c>
      <c r="C157">
        <v>-37.813643999999996</v>
      </c>
      <c r="E157">
        <v>38833333333.333</v>
      </c>
      <c r="F157">
        <v>-51.983589000000002</v>
      </c>
    </row>
    <row r="158" spans="2:6" x14ac:dyDescent="0.25">
      <c r="B158">
        <v>38979166666.667</v>
      </c>
      <c r="C158">
        <v>-38.469569999999997</v>
      </c>
      <c r="E158">
        <v>38979166666.667</v>
      </c>
      <c r="F158">
        <v>-52.690651000000003</v>
      </c>
    </row>
    <row r="159" spans="2:6" x14ac:dyDescent="0.25">
      <c r="B159">
        <v>39125000000</v>
      </c>
      <c r="C159">
        <v>-38.249141999999999</v>
      </c>
      <c r="E159">
        <v>39125000000</v>
      </c>
      <c r="F159">
        <v>-53.423141000000001</v>
      </c>
    </row>
    <row r="160" spans="2:6" x14ac:dyDescent="0.25">
      <c r="B160">
        <v>39270833333.333</v>
      </c>
      <c r="C160">
        <v>-37.991504999999997</v>
      </c>
      <c r="E160">
        <v>39270833333.333</v>
      </c>
      <c r="F160">
        <v>-54.1828</v>
      </c>
    </row>
    <row r="161" spans="2:6" x14ac:dyDescent="0.25">
      <c r="B161">
        <v>39416666666.667</v>
      </c>
      <c r="C161">
        <v>-37.307678000000003</v>
      </c>
      <c r="E161">
        <v>39416666666.667</v>
      </c>
      <c r="F161">
        <v>-55.034999999999997</v>
      </c>
    </row>
    <row r="162" spans="2:6" x14ac:dyDescent="0.25">
      <c r="B162">
        <v>39562500000</v>
      </c>
      <c r="C162">
        <v>-36.952869</v>
      </c>
      <c r="E162">
        <v>39562500000</v>
      </c>
      <c r="F162">
        <v>-55.870345999999998</v>
      </c>
    </row>
    <row r="163" spans="2:6" x14ac:dyDescent="0.25">
      <c r="B163">
        <v>39708333333.333</v>
      </c>
      <c r="C163">
        <v>-36.660130000000002</v>
      </c>
      <c r="E163">
        <v>39708333333.333</v>
      </c>
      <c r="F163">
        <v>-56.714320999999998</v>
      </c>
    </row>
    <row r="164" spans="2:6" x14ac:dyDescent="0.25">
      <c r="B164">
        <v>39854166666.667</v>
      </c>
      <c r="C164">
        <v>-36.750686999999999</v>
      </c>
      <c r="E164">
        <v>39854166666.667</v>
      </c>
      <c r="F164">
        <v>-57.375343000000001</v>
      </c>
    </row>
    <row r="165" spans="2:6" x14ac:dyDescent="0.25">
      <c r="B165">
        <v>40000000000</v>
      </c>
      <c r="C165">
        <v>-37.158149999999999</v>
      </c>
      <c r="E165">
        <v>40000000000</v>
      </c>
      <c r="F165">
        <v>-57.920506000000003</v>
      </c>
    </row>
    <row r="166" spans="2:6" x14ac:dyDescent="0.25">
      <c r="B166" t="s">
        <v>21</v>
      </c>
      <c r="E166" t="s">
        <v>21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66"/>
  <sheetViews>
    <sheetView workbookViewId="0">
      <selection activeCell="E1" sqref="E1:F1048576"/>
    </sheetView>
  </sheetViews>
  <sheetFormatPr defaultRowHeight="15" x14ac:dyDescent="0.25"/>
  <cols>
    <col min="1" max="1" width="18.7109375" style="30" customWidth="1"/>
    <col min="4" max="4" width="18.7109375" style="30" customWidth="1"/>
    <col min="7" max="7" width="2" style="18" customWidth="1"/>
    <col min="8" max="8" width="14" style="19" bestFit="1" customWidth="1"/>
    <col min="9" max="9" width="9.5703125" style="19" bestFit="1" customWidth="1"/>
    <col min="10" max="10" width="10.140625" style="19" bestFit="1" customWidth="1"/>
    <col min="11" max="11" width="2" style="18" customWidth="1"/>
    <col min="12" max="12" width="14" style="19" bestFit="1" customWidth="1"/>
    <col min="13" max="13" width="9.5703125" style="19" bestFit="1" customWidth="1"/>
    <col min="14" max="14" width="10.140625" style="19" bestFit="1" customWidth="1"/>
    <col min="15" max="15" width="2" style="18" customWidth="1"/>
    <col min="16" max="16" width="14" style="37" bestFit="1" customWidth="1"/>
    <col min="17" max="17" width="9.5703125" style="37" bestFit="1" customWidth="1"/>
    <col min="18" max="18" width="10.140625" style="37" bestFit="1" customWidth="1"/>
    <col min="19" max="19" width="2" style="18" customWidth="1"/>
    <col min="20" max="20" width="14" style="37" bestFit="1" customWidth="1"/>
    <col min="21" max="21" width="9.5703125" style="37" bestFit="1" customWidth="1"/>
    <col min="22" max="22" width="10.140625" style="37" bestFit="1" customWidth="1"/>
    <col min="23" max="23" width="2" style="18" customWidth="1"/>
  </cols>
  <sheetData>
    <row r="1" spans="1:22" x14ac:dyDescent="0.25">
      <c r="B1" t="s">
        <v>92</v>
      </c>
      <c r="E1" t="s">
        <v>92</v>
      </c>
      <c r="H1" s="19" t="s">
        <v>163</v>
      </c>
      <c r="I1" s="19" t="s">
        <v>3</v>
      </c>
      <c r="J1" s="19" t="s">
        <v>4</v>
      </c>
      <c r="L1" s="19" t="s">
        <v>163</v>
      </c>
      <c r="M1" s="19" t="s">
        <v>5</v>
      </c>
      <c r="N1" s="19" t="s">
        <v>6</v>
      </c>
      <c r="P1" s="19" t="s">
        <v>163</v>
      </c>
      <c r="Q1" s="37" t="s">
        <v>7</v>
      </c>
      <c r="R1" s="37" t="s">
        <v>8</v>
      </c>
      <c r="S1" s="28"/>
      <c r="T1" s="19" t="s">
        <v>163</v>
      </c>
      <c r="U1" s="37" t="s">
        <v>9</v>
      </c>
      <c r="V1" s="37" t="s">
        <v>10</v>
      </c>
    </row>
    <row r="2" spans="1:22" x14ac:dyDescent="0.25">
      <c r="A2" s="39" t="s">
        <v>191</v>
      </c>
      <c r="B2" t="s">
        <v>261</v>
      </c>
      <c r="C2" t="s">
        <v>254</v>
      </c>
      <c r="D2" s="39" t="s">
        <v>192</v>
      </c>
      <c r="E2" t="s">
        <v>261</v>
      </c>
      <c r="F2" t="s">
        <v>254</v>
      </c>
      <c r="H2" s="38"/>
      <c r="P2" s="38"/>
      <c r="S2" s="28"/>
      <c r="T2" s="38"/>
    </row>
    <row r="3" spans="1:22" x14ac:dyDescent="0.25">
      <c r="B3" t="s">
        <v>209</v>
      </c>
      <c r="C3" t="s">
        <v>278</v>
      </c>
      <c r="E3" t="s">
        <v>209</v>
      </c>
      <c r="F3" t="s">
        <v>278</v>
      </c>
      <c r="H3" s="19">
        <f t="shared" ref="H3:H34" si="0">B63/1000000000</f>
        <v>22</v>
      </c>
      <c r="I3" s="19">
        <f t="shared" ref="I3:I34" si="1">C63</f>
        <v>-59.203690000000002</v>
      </c>
      <c r="J3" s="19">
        <f t="shared" ref="J3:J34" si="2">F63</f>
        <v>-52.562927000000002</v>
      </c>
      <c r="L3" s="19">
        <f t="shared" ref="L3:L34" si="3">B117/1000000000</f>
        <v>33</v>
      </c>
      <c r="M3" s="19">
        <f t="shared" ref="M3:M34" si="4">C117</f>
        <v>-56.140090999999998</v>
      </c>
      <c r="N3" s="19">
        <f t="shared" ref="N3:N34" si="5">F117</f>
        <v>-60.790774999999996</v>
      </c>
      <c r="P3" s="37">
        <f t="shared" ref="P3:P34" si="6">B171/1000000000</f>
        <v>0</v>
      </c>
      <c r="Q3" s="19">
        <f t="shared" ref="Q3:Q34" si="7">C171</f>
        <v>0</v>
      </c>
      <c r="R3" s="19">
        <f t="shared" ref="R3:R34" si="8">F171</f>
        <v>0</v>
      </c>
      <c r="S3" s="28"/>
      <c r="T3" s="19">
        <f t="shared" ref="T3:T34" si="9">B225/1000000000</f>
        <v>0</v>
      </c>
      <c r="U3" s="19">
        <f t="shared" ref="U3:U34" si="10">C225</f>
        <v>0</v>
      </c>
      <c r="V3" s="19">
        <f t="shared" ref="V3:V34" si="11">F225</f>
        <v>0</v>
      </c>
    </row>
    <row r="4" spans="1:22" x14ac:dyDescent="0.25">
      <c r="B4" t="s">
        <v>95</v>
      </c>
      <c r="E4" t="s">
        <v>95</v>
      </c>
      <c r="H4" s="19">
        <f t="shared" si="0"/>
        <v>22.375</v>
      </c>
      <c r="I4" s="19">
        <f t="shared" si="1"/>
        <v>-59.070442</v>
      </c>
      <c r="J4" s="19">
        <f t="shared" si="2"/>
        <v>-51.380477999999997</v>
      </c>
      <c r="L4" s="19">
        <f t="shared" si="3"/>
        <v>33.145833333333002</v>
      </c>
      <c r="M4" s="19">
        <f t="shared" si="4"/>
        <v>-56.261944</v>
      </c>
      <c r="N4" s="19">
        <f t="shared" si="5"/>
        <v>-60.143124</v>
      </c>
      <c r="P4" s="37">
        <f t="shared" si="6"/>
        <v>0</v>
      </c>
      <c r="Q4" s="19">
        <f t="shared" si="7"/>
        <v>0</v>
      </c>
      <c r="R4" s="19">
        <f t="shared" si="8"/>
        <v>0</v>
      </c>
      <c r="S4" s="28"/>
      <c r="T4" s="19">
        <f t="shared" si="9"/>
        <v>0</v>
      </c>
      <c r="U4" s="19">
        <f t="shared" si="10"/>
        <v>0</v>
      </c>
      <c r="V4" s="19">
        <f t="shared" si="11"/>
        <v>0</v>
      </c>
    </row>
    <row r="5" spans="1:22" x14ac:dyDescent="0.25">
      <c r="H5" s="19">
        <f t="shared" si="0"/>
        <v>22.75</v>
      </c>
      <c r="I5" s="19">
        <f t="shared" si="1"/>
        <v>-58.814678000000001</v>
      </c>
      <c r="J5" s="19">
        <f t="shared" si="2"/>
        <v>-48.795459999999999</v>
      </c>
      <c r="L5" s="19">
        <f t="shared" si="3"/>
        <v>33.291666666666998</v>
      </c>
      <c r="M5" s="19">
        <f t="shared" si="4"/>
        <v>-56.155453000000001</v>
      </c>
      <c r="N5" s="19">
        <f t="shared" si="5"/>
        <v>-59.560349000000002</v>
      </c>
      <c r="P5" s="37">
        <f t="shared" si="6"/>
        <v>0</v>
      </c>
      <c r="Q5" s="19">
        <f t="shared" si="7"/>
        <v>0</v>
      </c>
      <c r="R5" s="19">
        <f t="shared" si="8"/>
        <v>0</v>
      </c>
      <c r="S5" s="28"/>
      <c r="T5" s="19">
        <f t="shared" si="9"/>
        <v>0</v>
      </c>
      <c r="U5" s="19">
        <f t="shared" si="10"/>
        <v>0</v>
      </c>
      <c r="V5" s="19">
        <f t="shared" si="11"/>
        <v>0</v>
      </c>
    </row>
    <row r="6" spans="1:22" x14ac:dyDescent="0.25">
      <c r="H6" s="19">
        <f t="shared" si="0"/>
        <v>23.125</v>
      </c>
      <c r="I6" s="19">
        <f t="shared" si="1"/>
        <v>-58.437804999999997</v>
      </c>
      <c r="J6" s="19">
        <f t="shared" si="2"/>
        <v>-46.655532999999998</v>
      </c>
      <c r="L6" s="19">
        <f t="shared" si="3"/>
        <v>33.4375</v>
      </c>
      <c r="M6" s="19">
        <f t="shared" si="4"/>
        <v>-56.103442999999999</v>
      </c>
      <c r="N6" s="19">
        <f t="shared" si="5"/>
        <v>-59.194617999999998</v>
      </c>
      <c r="P6" s="37">
        <f t="shared" si="6"/>
        <v>0</v>
      </c>
      <c r="Q6" s="19">
        <f t="shared" si="7"/>
        <v>0</v>
      </c>
      <c r="R6" s="19">
        <f t="shared" si="8"/>
        <v>0</v>
      </c>
      <c r="S6" s="28"/>
      <c r="T6" s="19">
        <f t="shared" si="9"/>
        <v>0</v>
      </c>
      <c r="U6" s="19">
        <f t="shared" si="10"/>
        <v>0</v>
      </c>
      <c r="V6" s="19">
        <f t="shared" si="11"/>
        <v>0</v>
      </c>
    </row>
    <row r="7" spans="1:22" x14ac:dyDescent="0.25">
      <c r="B7" t="s">
        <v>18</v>
      </c>
      <c r="E7" t="s">
        <v>18</v>
      </c>
      <c r="H7" s="19">
        <f t="shared" si="0"/>
        <v>23.5</v>
      </c>
      <c r="I7" s="19">
        <f t="shared" si="1"/>
        <v>-58.165706999999998</v>
      </c>
      <c r="J7" s="19">
        <f t="shared" si="2"/>
        <v>-44.074874999999999</v>
      </c>
      <c r="L7" s="19">
        <f t="shared" si="3"/>
        <v>33.583333333333002</v>
      </c>
      <c r="M7" s="19">
        <f t="shared" si="4"/>
        <v>-55.898865000000001</v>
      </c>
      <c r="N7" s="19">
        <f t="shared" si="5"/>
        <v>-60.544769000000002</v>
      </c>
      <c r="P7" s="37">
        <f t="shared" si="6"/>
        <v>0</v>
      </c>
      <c r="Q7" s="19">
        <f t="shared" si="7"/>
        <v>0</v>
      </c>
      <c r="R7" s="19">
        <f t="shared" si="8"/>
        <v>0</v>
      </c>
      <c r="S7" s="28"/>
      <c r="T7" s="19">
        <f t="shared" si="9"/>
        <v>0</v>
      </c>
      <c r="U7" s="19">
        <f t="shared" si="10"/>
        <v>0</v>
      </c>
      <c r="V7" s="19">
        <f t="shared" si="11"/>
        <v>0</v>
      </c>
    </row>
    <row r="8" spans="1:22" x14ac:dyDescent="0.25">
      <c r="B8" t="s">
        <v>19</v>
      </c>
      <c r="C8" t="s">
        <v>269</v>
      </c>
      <c r="E8" t="s">
        <v>19</v>
      </c>
      <c r="F8" t="s">
        <v>269</v>
      </c>
      <c r="H8" s="19">
        <f t="shared" si="0"/>
        <v>23.875</v>
      </c>
      <c r="I8" s="19">
        <f t="shared" si="1"/>
        <v>-57.872509000000001</v>
      </c>
      <c r="J8" s="19">
        <f t="shared" si="2"/>
        <v>-42.359585000000003</v>
      </c>
      <c r="L8" s="19">
        <f t="shared" si="3"/>
        <v>33.729166666666998</v>
      </c>
      <c r="M8" s="19">
        <f t="shared" si="4"/>
        <v>-55.652107000000001</v>
      </c>
      <c r="N8" s="19">
        <f t="shared" si="5"/>
        <v>-60.942107999999998</v>
      </c>
      <c r="P8" s="37">
        <f t="shared" si="6"/>
        <v>0</v>
      </c>
      <c r="Q8" s="19">
        <f t="shared" si="7"/>
        <v>0</v>
      </c>
      <c r="R8" s="19">
        <f t="shared" si="8"/>
        <v>0</v>
      </c>
      <c r="S8" s="28"/>
      <c r="T8" s="19">
        <f t="shared" si="9"/>
        <v>0</v>
      </c>
      <c r="U8" s="19">
        <f t="shared" si="10"/>
        <v>0</v>
      </c>
      <c r="V8" s="19">
        <f t="shared" si="11"/>
        <v>0</v>
      </c>
    </row>
    <row r="9" spans="1:22" x14ac:dyDescent="0.25">
      <c r="B9">
        <v>11000000000</v>
      </c>
      <c r="C9">
        <v>-35.724155000000003</v>
      </c>
      <c r="E9">
        <v>11000000000</v>
      </c>
      <c r="F9">
        <v>-42.196250999999997</v>
      </c>
      <c r="H9" s="19">
        <f t="shared" si="0"/>
        <v>24.25</v>
      </c>
      <c r="I9" s="19">
        <f t="shared" si="1"/>
        <v>-57.794674000000001</v>
      </c>
      <c r="J9" s="19">
        <f t="shared" si="2"/>
        <v>-41.089252000000002</v>
      </c>
      <c r="L9" s="19">
        <f t="shared" si="3"/>
        <v>33.875</v>
      </c>
      <c r="M9" s="19">
        <f t="shared" si="4"/>
        <v>-56.065105000000003</v>
      </c>
      <c r="N9" s="19">
        <f t="shared" si="5"/>
        <v>-60.920524999999998</v>
      </c>
      <c r="P9" s="37">
        <f t="shared" si="6"/>
        <v>0</v>
      </c>
      <c r="Q9" s="19">
        <f t="shared" si="7"/>
        <v>0</v>
      </c>
      <c r="R9" s="19">
        <f t="shared" si="8"/>
        <v>0</v>
      </c>
      <c r="S9" s="28"/>
      <c r="T9" s="19">
        <f t="shared" si="9"/>
        <v>0</v>
      </c>
      <c r="U9" s="19">
        <f t="shared" si="10"/>
        <v>0</v>
      </c>
      <c r="V9" s="19">
        <f t="shared" si="11"/>
        <v>0</v>
      </c>
    </row>
    <row r="10" spans="1:22" x14ac:dyDescent="0.25">
      <c r="B10">
        <v>11604166666.667</v>
      </c>
      <c r="C10">
        <v>-36.939563999999997</v>
      </c>
      <c r="E10">
        <v>11604166666.667</v>
      </c>
      <c r="F10">
        <v>-42.506354999999999</v>
      </c>
      <c r="H10" s="19">
        <f t="shared" si="0"/>
        <v>24.625</v>
      </c>
      <c r="I10" s="19">
        <f t="shared" si="1"/>
        <v>-57.697761999999997</v>
      </c>
      <c r="J10" s="19">
        <f t="shared" si="2"/>
        <v>-40.153903999999997</v>
      </c>
      <c r="L10" s="19">
        <f t="shared" si="3"/>
        <v>34.020833333333002</v>
      </c>
      <c r="M10" s="19">
        <f t="shared" si="4"/>
        <v>-56.276713999999998</v>
      </c>
      <c r="N10" s="19">
        <f t="shared" si="5"/>
        <v>-60.568500999999998</v>
      </c>
      <c r="P10" s="37">
        <f t="shared" si="6"/>
        <v>0</v>
      </c>
      <c r="Q10" s="19">
        <f t="shared" si="7"/>
        <v>0</v>
      </c>
      <c r="R10" s="19">
        <f t="shared" si="8"/>
        <v>0</v>
      </c>
      <c r="S10" s="28"/>
      <c r="T10" s="19">
        <f t="shared" si="9"/>
        <v>0</v>
      </c>
      <c r="U10" s="19">
        <f t="shared" si="10"/>
        <v>0</v>
      </c>
      <c r="V10" s="19">
        <f t="shared" si="11"/>
        <v>0</v>
      </c>
    </row>
    <row r="11" spans="1:22" x14ac:dyDescent="0.25">
      <c r="B11">
        <v>12208333333.333</v>
      </c>
      <c r="C11">
        <v>-37.851570000000002</v>
      </c>
      <c r="E11">
        <v>12208333333.333</v>
      </c>
      <c r="F11">
        <v>-43.944713999999998</v>
      </c>
      <c r="H11" s="19">
        <f t="shared" si="0"/>
        <v>25</v>
      </c>
      <c r="I11" s="19">
        <f t="shared" si="1"/>
        <v>-57.575760000000002</v>
      </c>
      <c r="J11" s="19">
        <f t="shared" si="2"/>
        <v>-39.551349999999999</v>
      </c>
      <c r="L11" s="19">
        <f t="shared" si="3"/>
        <v>34.166666666666998</v>
      </c>
      <c r="M11" s="19">
        <f t="shared" si="4"/>
        <v>-56.785774000000004</v>
      </c>
      <c r="N11" s="19">
        <f t="shared" si="5"/>
        <v>-61.150444</v>
      </c>
      <c r="P11" s="37">
        <f t="shared" si="6"/>
        <v>0</v>
      </c>
      <c r="Q11" s="19">
        <f t="shared" si="7"/>
        <v>0</v>
      </c>
      <c r="R11" s="19">
        <f t="shared" si="8"/>
        <v>0</v>
      </c>
      <c r="S11" s="28"/>
      <c r="T11" s="19">
        <f t="shared" si="9"/>
        <v>0</v>
      </c>
      <c r="U11" s="19">
        <f t="shared" si="10"/>
        <v>0</v>
      </c>
      <c r="V11" s="19">
        <f t="shared" si="11"/>
        <v>0</v>
      </c>
    </row>
    <row r="12" spans="1:22" x14ac:dyDescent="0.25">
      <c r="B12">
        <v>12812500000</v>
      </c>
      <c r="C12">
        <v>-38.866222</v>
      </c>
      <c r="E12">
        <v>12812500000</v>
      </c>
      <c r="F12">
        <v>-45.264502999999998</v>
      </c>
      <c r="H12" s="19">
        <f t="shared" si="0"/>
        <v>25.375</v>
      </c>
      <c r="I12" s="19">
        <f t="shared" si="1"/>
        <v>-57.565823000000002</v>
      </c>
      <c r="J12" s="19">
        <f t="shared" si="2"/>
        <v>-38.530293</v>
      </c>
      <c r="L12" s="19">
        <f t="shared" si="3"/>
        <v>34.3125</v>
      </c>
      <c r="M12" s="19">
        <f t="shared" si="4"/>
        <v>-56.402541999999997</v>
      </c>
      <c r="N12" s="19">
        <f t="shared" si="5"/>
        <v>-62.394652999999998</v>
      </c>
      <c r="P12" s="37">
        <f t="shared" si="6"/>
        <v>0</v>
      </c>
      <c r="Q12" s="19">
        <f t="shared" si="7"/>
        <v>0</v>
      </c>
      <c r="R12" s="19">
        <f t="shared" si="8"/>
        <v>0</v>
      </c>
      <c r="S12" s="28"/>
      <c r="T12" s="19">
        <f t="shared" si="9"/>
        <v>0</v>
      </c>
      <c r="U12" s="19">
        <f t="shared" si="10"/>
        <v>0</v>
      </c>
      <c r="V12" s="19">
        <f t="shared" si="11"/>
        <v>0</v>
      </c>
    </row>
    <row r="13" spans="1:22" x14ac:dyDescent="0.25">
      <c r="B13">
        <v>13416666666.667</v>
      </c>
      <c r="C13">
        <v>-41.057732000000001</v>
      </c>
      <c r="E13">
        <v>13416666666.667</v>
      </c>
      <c r="F13">
        <v>-48.294013999999997</v>
      </c>
      <c r="H13" s="19">
        <f t="shared" si="0"/>
        <v>25.75</v>
      </c>
      <c r="I13" s="19">
        <f t="shared" si="1"/>
        <v>-57.463352</v>
      </c>
      <c r="J13" s="19">
        <f t="shared" si="2"/>
        <v>-37.962727000000001</v>
      </c>
      <c r="L13" s="19">
        <f t="shared" si="3"/>
        <v>34.458333333333002</v>
      </c>
      <c r="M13" s="19">
        <f t="shared" si="4"/>
        <v>-56.170966999999997</v>
      </c>
      <c r="N13" s="19">
        <f t="shared" si="5"/>
        <v>-62.299931000000001</v>
      </c>
      <c r="P13" s="37">
        <f t="shared" si="6"/>
        <v>0</v>
      </c>
      <c r="Q13" s="19">
        <f t="shared" si="7"/>
        <v>0</v>
      </c>
      <c r="R13" s="19">
        <f t="shared" si="8"/>
        <v>0</v>
      </c>
      <c r="S13" s="28"/>
      <c r="T13" s="19">
        <f t="shared" si="9"/>
        <v>0</v>
      </c>
      <c r="U13" s="19">
        <f t="shared" si="10"/>
        <v>0</v>
      </c>
      <c r="V13" s="19">
        <f t="shared" si="11"/>
        <v>0</v>
      </c>
    </row>
    <row r="14" spans="1:22" x14ac:dyDescent="0.25">
      <c r="B14">
        <v>14020833333.333</v>
      </c>
      <c r="C14">
        <v>-43.676090000000002</v>
      </c>
      <c r="E14">
        <v>14020833333.333</v>
      </c>
      <c r="F14">
        <v>-51.319515000000003</v>
      </c>
      <c r="H14" s="19">
        <f t="shared" si="0"/>
        <v>26.125</v>
      </c>
      <c r="I14" s="19">
        <f t="shared" si="1"/>
        <v>-57.336089999999999</v>
      </c>
      <c r="J14" s="19">
        <f t="shared" si="2"/>
        <v>-37.610954</v>
      </c>
      <c r="L14" s="19">
        <f t="shared" si="3"/>
        <v>34.604166666666998</v>
      </c>
      <c r="M14" s="19">
        <f t="shared" si="4"/>
        <v>-55.781052000000003</v>
      </c>
      <c r="N14" s="19">
        <f t="shared" si="5"/>
        <v>-63.695393000000003</v>
      </c>
      <c r="P14" s="37">
        <f t="shared" si="6"/>
        <v>0</v>
      </c>
      <c r="Q14" s="19">
        <f t="shared" si="7"/>
        <v>0</v>
      </c>
      <c r="R14" s="19">
        <f t="shared" si="8"/>
        <v>0</v>
      </c>
      <c r="S14" s="28"/>
      <c r="T14" s="19">
        <f t="shared" si="9"/>
        <v>0</v>
      </c>
      <c r="U14" s="19">
        <f t="shared" si="10"/>
        <v>0</v>
      </c>
      <c r="V14" s="19">
        <f t="shared" si="11"/>
        <v>0</v>
      </c>
    </row>
    <row r="15" spans="1:22" x14ac:dyDescent="0.25">
      <c r="B15">
        <v>14625000000</v>
      </c>
      <c r="C15">
        <v>-45.187801</v>
      </c>
      <c r="E15">
        <v>14625000000</v>
      </c>
      <c r="F15">
        <v>-54.014721000000002</v>
      </c>
      <c r="H15" s="19">
        <f t="shared" si="0"/>
        <v>26.5</v>
      </c>
      <c r="I15" s="19">
        <f t="shared" si="1"/>
        <v>-57.262585000000001</v>
      </c>
      <c r="J15" s="19">
        <f t="shared" si="2"/>
        <v>-37.665928000000001</v>
      </c>
      <c r="L15" s="19">
        <f t="shared" si="3"/>
        <v>34.75</v>
      </c>
      <c r="M15" s="19">
        <f t="shared" si="4"/>
        <v>-55.396464999999999</v>
      </c>
      <c r="N15" s="19">
        <f t="shared" si="5"/>
        <v>-63.381968999999998</v>
      </c>
      <c r="P15" s="37">
        <f t="shared" si="6"/>
        <v>0</v>
      </c>
      <c r="Q15" s="19">
        <f t="shared" si="7"/>
        <v>0</v>
      </c>
      <c r="R15" s="19">
        <f t="shared" si="8"/>
        <v>0</v>
      </c>
      <c r="S15" s="28"/>
      <c r="T15" s="19">
        <f t="shared" si="9"/>
        <v>0</v>
      </c>
      <c r="U15" s="19">
        <f t="shared" si="10"/>
        <v>0</v>
      </c>
      <c r="V15" s="19">
        <f t="shared" si="11"/>
        <v>0</v>
      </c>
    </row>
    <row r="16" spans="1:22" x14ac:dyDescent="0.25">
      <c r="B16">
        <v>15229166666.667</v>
      </c>
      <c r="C16">
        <v>-44.523701000000003</v>
      </c>
      <c r="E16">
        <v>15229166666.667</v>
      </c>
      <c r="F16">
        <v>-52.881359000000003</v>
      </c>
      <c r="H16" s="19">
        <f t="shared" si="0"/>
        <v>26.875</v>
      </c>
      <c r="I16" s="19">
        <f t="shared" si="1"/>
        <v>-57.477020000000003</v>
      </c>
      <c r="J16" s="19">
        <f t="shared" si="2"/>
        <v>-38.868332000000002</v>
      </c>
      <c r="L16" s="19">
        <f t="shared" si="3"/>
        <v>34.895833333333002</v>
      </c>
      <c r="M16" s="19">
        <f t="shared" si="4"/>
        <v>-55.279411000000003</v>
      </c>
      <c r="N16" s="19">
        <f t="shared" si="5"/>
        <v>-63.893982000000001</v>
      </c>
      <c r="P16" s="37">
        <f t="shared" si="6"/>
        <v>0</v>
      </c>
      <c r="Q16" s="19">
        <f t="shared" si="7"/>
        <v>0</v>
      </c>
      <c r="R16" s="19">
        <f t="shared" si="8"/>
        <v>0</v>
      </c>
      <c r="S16" s="28"/>
      <c r="T16" s="19">
        <f t="shared" si="9"/>
        <v>0</v>
      </c>
      <c r="U16" s="19">
        <f t="shared" si="10"/>
        <v>0</v>
      </c>
      <c r="V16" s="19">
        <f t="shared" si="11"/>
        <v>0</v>
      </c>
    </row>
    <row r="17" spans="2:22" x14ac:dyDescent="0.25">
      <c r="B17">
        <v>15833333333.333</v>
      </c>
      <c r="C17">
        <v>-44.397475999999997</v>
      </c>
      <c r="E17">
        <v>15833333333.333</v>
      </c>
      <c r="F17">
        <v>-46.207134000000003</v>
      </c>
      <c r="H17" s="19">
        <f t="shared" si="0"/>
        <v>27.25</v>
      </c>
      <c r="I17" s="19">
        <f t="shared" si="1"/>
        <v>-57.779957000000003</v>
      </c>
      <c r="J17" s="19">
        <f t="shared" si="2"/>
        <v>-40.350262000000001</v>
      </c>
      <c r="L17" s="19">
        <f t="shared" si="3"/>
        <v>35.041666666666998</v>
      </c>
      <c r="M17" s="19">
        <f t="shared" si="4"/>
        <v>-55.072788000000003</v>
      </c>
      <c r="N17" s="19">
        <f t="shared" si="5"/>
        <v>-63.159762999999998</v>
      </c>
      <c r="P17" s="37">
        <f t="shared" si="6"/>
        <v>0</v>
      </c>
      <c r="Q17" s="19">
        <f t="shared" si="7"/>
        <v>0</v>
      </c>
      <c r="R17" s="19">
        <f t="shared" si="8"/>
        <v>0</v>
      </c>
      <c r="S17" s="28"/>
      <c r="T17" s="19">
        <f t="shared" si="9"/>
        <v>0</v>
      </c>
      <c r="U17" s="19">
        <f t="shared" si="10"/>
        <v>0</v>
      </c>
      <c r="V17" s="19">
        <f t="shared" si="11"/>
        <v>0</v>
      </c>
    </row>
    <row r="18" spans="2:22" x14ac:dyDescent="0.25">
      <c r="B18">
        <v>16437500000</v>
      </c>
      <c r="C18">
        <v>-45.6633</v>
      </c>
      <c r="E18">
        <v>16437500000</v>
      </c>
      <c r="F18">
        <v>-42.766758000000003</v>
      </c>
      <c r="H18" s="19">
        <f t="shared" si="0"/>
        <v>27.625</v>
      </c>
      <c r="I18" s="19">
        <f t="shared" si="1"/>
        <v>-57.745136000000002</v>
      </c>
      <c r="J18" s="19">
        <f t="shared" si="2"/>
        <v>-41.957766999999997</v>
      </c>
      <c r="L18" s="19">
        <f t="shared" si="3"/>
        <v>35.1875</v>
      </c>
      <c r="M18" s="19">
        <f t="shared" si="4"/>
        <v>-55.355778000000001</v>
      </c>
      <c r="N18" s="19">
        <f t="shared" si="5"/>
        <v>-62.983680999999997</v>
      </c>
      <c r="P18" s="37">
        <f t="shared" si="6"/>
        <v>0</v>
      </c>
      <c r="Q18" s="19">
        <f t="shared" si="7"/>
        <v>0</v>
      </c>
      <c r="R18" s="19">
        <f t="shared" si="8"/>
        <v>0</v>
      </c>
      <c r="S18" s="28"/>
      <c r="T18" s="19">
        <f t="shared" si="9"/>
        <v>0</v>
      </c>
      <c r="U18" s="19">
        <f t="shared" si="10"/>
        <v>0</v>
      </c>
      <c r="V18" s="19">
        <f t="shared" si="11"/>
        <v>0</v>
      </c>
    </row>
    <row r="19" spans="2:22" x14ac:dyDescent="0.25">
      <c r="B19">
        <v>17041666666.667</v>
      </c>
      <c r="C19">
        <v>-48.271740000000001</v>
      </c>
      <c r="E19">
        <v>17041666666.667</v>
      </c>
      <c r="F19">
        <v>-40.400143</v>
      </c>
      <c r="H19" s="19">
        <f t="shared" si="0"/>
        <v>28</v>
      </c>
      <c r="I19" s="19">
        <f t="shared" si="1"/>
        <v>-57.137824999999999</v>
      </c>
      <c r="J19" s="19">
        <f t="shared" si="2"/>
        <v>-41.953426</v>
      </c>
      <c r="L19" s="19">
        <f t="shared" si="3"/>
        <v>35.333333333333002</v>
      </c>
      <c r="M19" s="19">
        <f t="shared" si="4"/>
        <v>-55.609112000000003</v>
      </c>
      <c r="N19" s="19">
        <f t="shared" si="5"/>
        <v>-63.004447999999996</v>
      </c>
      <c r="P19" s="37">
        <f t="shared" si="6"/>
        <v>0</v>
      </c>
      <c r="Q19" s="19">
        <f t="shared" si="7"/>
        <v>0</v>
      </c>
      <c r="R19" s="19">
        <f t="shared" si="8"/>
        <v>0</v>
      </c>
      <c r="S19" s="28"/>
      <c r="T19" s="19">
        <f t="shared" si="9"/>
        <v>0</v>
      </c>
      <c r="U19" s="19">
        <f t="shared" si="10"/>
        <v>0</v>
      </c>
      <c r="V19" s="19">
        <f t="shared" si="11"/>
        <v>0</v>
      </c>
    </row>
    <row r="20" spans="2:22" x14ac:dyDescent="0.25">
      <c r="B20">
        <v>17645833333.333</v>
      </c>
      <c r="C20">
        <v>-50.571708999999998</v>
      </c>
      <c r="E20">
        <v>17645833333.333</v>
      </c>
      <c r="F20">
        <v>-47.012318</v>
      </c>
      <c r="H20" s="19">
        <f t="shared" si="0"/>
        <v>28.375</v>
      </c>
      <c r="I20" s="19">
        <f t="shared" si="1"/>
        <v>-56.207152999999998</v>
      </c>
      <c r="J20" s="19">
        <f t="shared" si="2"/>
        <v>-41.670760999999999</v>
      </c>
      <c r="L20" s="19">
        <f t="shared" si="3"/>
        <v>35.479166666666998</v>
      </c>
      <c r="M20" s="19">
        <f t="shared" si="4"/>
        <v>-55.610492999999998</v>
      </c>
      <c r="N20" s="19">
        <f t="shared" si="5"/>
        <v>-62.793315999999997</v>
      </c>
      <c r="P20" s="37">
        <f t="shared" si="6"/>
        <v>0</v>
      </c>
      <c r="Q20" s="19">
        <f t="shared" si="7"/>
        <v>0</v>
      </c>
      <c r="R20" s="19">
        <f t="shared" si="8"/>
        <v>0</v>
      </c>
      <c r="S20" s="28"/>
      <c r="T20" s="19">
        <f t="shared" si="9"/>
        <v>0</v>
      </c>
      <c r="U20" s="19">
        <f t="shared" si="10"/>
        <v>0</v>
      </c>
      <c r="V20" s="19">
        <f t="shared" si="11"/>
        <v>0</v>
      </c>
    </row>
    <row r="21" spans="2:22" x14ac:dyDescent="0.25">
      <c r="B21">
        <v>18250000000</v>
      </c>
      <c r="C21">
        <v>-52.627662999999998</v>
      </c>
      <c r="E21">
        <v>18250000000</v>
      </c>
      <c r="F21">
        <v>-51.561306000000002</v>
      </c>
      <c r="H21" s="19">
        <f t="shared" si="0"/>
        <v>28.75</v>
      </c>
      <c r="I21" s="19">
        <f t="shared" si="1"/>
        <v>-55.305568999999998</v>
      </c>
      <c r="J21" s="19">
        <f t="shared" si="2"/>
        <v>-41.878506000000002</v>
      </c>
      <c r="L21" s="19">
        <f t="shared" si="3"/>
        <v>35.625</v>
      </c>
      <c r="M21" s="19">
        <f t="shared" si="4"/>
        <v>-56.050789000000002</v>
      </c>
      <c r="N21" s="19">
        <f t="shared" si="5"/>
        <v>-62.710953000000003</v>
      </c>
      <c r="P21" s="37">
        <f t="shared" si="6"/>
        <v>0</v>
      </c>
      <c r="Q21" s="19">
        <f t="shared" si="7"/>
        <v>0</v>
      </c>
      <c r="R21" s="19">
        <f t="shared" si="8"/>
        <v>0</v>
      </c>
      <c r="S21" s="28"/>
      <c r="T21" s="19">
        <f t="shared" si="9"/>
        <v>0</v>
      </c>
      <c r="U21" s="19">
        <f t="shared" si="10"/>
        <v>0</v>
      </c>
      <c r="V21" s="19">
        <f t="shared" si="11"/>
        <v>0</v>
      </c>
    </row>
    <row r="22" spans="2:22" x14ac:dyDescent="0.25">
      <c r="B22">
        <v>18854166666.667</v>
      </c>
      <c r="C22">
        <v>-54.349663</v>
      </c>
      <c r="E22">
        <v>18854166666.667</v>
      </c>
      <c r="F22">
        <v>-53.531115999999997</v>
      </c>
      <c r="H22" s="19">
        <f t="shared" si="0"/>
        <v>29.125</v>
      </c>
      <c r="I22" s="19">
        <f t="shared" si="1"/>
        <v>-54.596260000000001</v>
      </c>
      <c r="J22" s="19">
        <f t="shared" si="2"/>
        <v>-42.293377</v>
      </c>
      <c r="L22" s="19">
        <f t="shared" si="3"/>
        <v>35.770833333333002</v>
      </c>
      <c r="M22" s="19">
        <f t="shared" si="4"/>
        <v>-55.968006000000003</v>
      </c>
      <c r="N22" s="19">
        <f t="shared" si="5"/>
        <v>-61.622596999999999</v>
      </c>
      <c r="P22" s="37">
        <f t="shared" si="6"/>
        <v>0</v>
      </c>
      <c r="Q22" s="19">
        <f t="shared" si="7"/>
        <v>0</v>
      </c>
      <c r="R22" s="19">
        <f t="shared" si="8"/>
        <v>0</v>
      </c>
      <c r="S22" s="28"/>
      <c r="T22" s="19">
        <f t="shared" si="9"/>
        <v>0</v>
      </c>
      <c r="U22" s="19">
        <f t="shared" si="10"/>
        <v>0</v>
      </c>
      <c r="V22" s="19">
        <f t="shared" si="11"/>
        <v>0</v>
      </c>
    </row>
    <row r="23" spans="2:22" x14ac:dyDescent="0.25">
      <c r="B23">
        <v>19458333333.333</v>
      </c>
      <c r="C23">
        <v>-57.500476999999997</v>
      </c>
      <c r="E23">
        <v>19458333333.333</v>
      </c>
      <c r="F23">
        <v>-50.113639999999997</v>
      </c>
      <c r="H23" s="19">
        <f t="shared" si="0"/>
        <v>29.5</v>
      </c>
      <c r="I23" s="19">
        <f t="shared" si="1"/>
        <v>-54.167960999999998</v>
      </c>
      <c r="J23" s="19">
        <f t="shared" si="2"/>
        <v>-41.971221999999997</v>
      </c>
      <c r="L23" s="19">
        <f t="shared" si="3"/>
        <v>35.916666666666998</v>
      </c>
      <c r="M23" s="19">
        <f t="shared" si="4"/>
        <v>-55.937714</v>
      </c>
      <c r="N23" s="19">
        <f t="shared" si="5"/>
        <v>-62.225451999999997</v>
      </c>
      <c r="P23" s="37">
        <f t="shared" si="6"/>
        <v>0</v>
      </c>
      <c r="Q23" s="19">
        <f t="shared" si="7"/>
        <v>0</v>
      </c>
      <c r="R23" s="19">
        <f t="shared" si="8"/>
        <v>0</v>
      </c>
      <c r="S23" s="28"/>
      <c r="T23" s="19">
        <f t="shared" si="9"/>
        <v>0</v>
      </c>
      <c r="U23" s="19">
        <f t="shared" si="10"/>
        <v>0</v>
      </c>
      <c r="V23" s="19">
        <f t="shared" si="11"/>
        <v>0</v>
      </c>
    </row>
    <row r="24" spans="2:22" x14ac:dyDescent="0.25">
      <c r="B24">
        <v>20062500000</v>
      </c>
      <c r="C24">
        <v>-55.716202000000003</v>
      </c>
      <c r="E24">
        <v>20062500000</v>
      </c>
      <c r="F24">
        <v>-45.110152999999997</v>
      </c>
      <c r="H24" s="19">
        <f t="shared" si="0"/>
        <v>29.875</v>
      </c>
      <c r="I24" s="19">
        <f t="shared" si="1"/>
        <v>-53.722087999999999</v>
      </c>
      <c r="J24" s="19">
        <f t="shared" si="2"/>
        <v>-40.325794000000002</v>
      </c>
      <c r="L24" s="19">
        <f t="shared" si="3"/>
        <v>36.0625</v>
      </c>
      <c r="M24" s="19">
        <f t="shared" si="4"/>
        <v>-55.758800999999998</v>
      </c>
      <c r="N24" s="19">
        <f t="shared" si="5"/>
        <v>-61.929893</v>
      </c>
      <c r="P24" s="37">
        <f t="shared" si="6"/>
        <v>0</v>
      </c>
      <c r="Q24" s="19">
        <f t="shared" si="7"/>
        <v>0</v>
      </c>
      <c r="R24" s="19">
        <f t="shared" si="8"/>
        <v>0</v>
      </c>
      <c r="S24" s="28"/>
      <c r="T24" s="19">
        <f t="shared" si="9"/>
        <v>0</v>
      </c>
      <c r="U24" s="19">
        <f t="shared" si="10"/>
        <v>0</v>
      </c>
      <c r="V24" s="19">
        <f t="shared" si="11"/>
        <v>0</v>
      </c>
    </row>
    <row r="25" spans="2:22" x14ac:dyDescent="0.25">
      <c r="B25">
        <v>20666666666.667</v>
      </c>
      <c r="C25">
        <v>-47.015903000000002</v>
      </c>
      <c r="E25">
        <v>20666666666.667</v>
      </c>
      <c r="F25">
        <v>-42.803181000000002</v>
      </c>
      <c r="H25" s="19">
        <f t="shared" si="0"/>
        <v>30.25</v>
      </c>
      <c r="I25" s="19">
        <f t="shared" si="1"/>
        <v>-53.153033999999998</v>
      </c>
      <c r="J25" s="19">
        <f t="shared" si="2"/>
        <v>-37.935397999999999</v>
      </c>
      <c r="L25" s="19">
        <f t="shared" si="3"/>
        <v>36.208333333333002</v>
      </c>
      <c r="M25" s="19">
        <f t="shared" si="4"/>
        <v>-55.211838</v>
      </c>
      <c r="N25" s="19">
        <f t="shared" si="5"/>
        <v>-63.08202</v>
      </c>
      <c r="P25" s="37">
        <f t="shared" si="6"/>
        <v>0</v>
      </c>
      <c r="Q25" s="19">
        <f t="shared" si="7"/>
        <v>0</v>
      </c>
      <c r="R25" s="19">
        <f t="shared" si="8"/>
        <v>0</v>
      </c>
      <c r="S25" s="28"/>
      <c r="T25" s="19">
        <f t="shared" si="9"/>
        <v>0</v>
      </c>
      <c r="U25" s="19">
        <f t="shared" si="10"/>
        <v>0</v>
      </c>
      <c r="V25" s="19">
        <f t="shared" si="11"/>
        <v>0</v>
      </c>
    </row>
    <row r="26" spans="2:22" x14ac:dyDescent="0.25">
      <c r="B26">
        <v>21270833333.333</v>
      </c>
      <c r="C26">
        <v>-39.786366000000001</v>
      </c>
      <c r="E26">
        <v>21270833333.333</v>
      </c>
      <c r="F26">
        <v>-41.242789999999999</v>
      </c>
      <c r="H26" s="19">
        <f t="shared" si="0"/>
        <v>30.625</v>
      </c>
      <c r="I26" s="19">
        <f t="shared" si="1"/>
        <v>-52.315761999999999</v>
      </c>
      <c r="J26" s="19">
        <f t="shared" si="2"/>
        <v>-36.705779999999997</v>
      </c>
      <c r="L26" s="19">
        <f t="shared" si="3"/>
        <v>36.354166666666998</v>
      </c>
      <c r="M26" s="19">
        <f t="shared" si="4"/>
        <v>-54.997532</v>
      </c>
      <c r="N26" s="19">
        <f t="shared" si="5"/>
        <v>-62.610343999999998</v>
      </c>
      <c r="P26" s="37">
        <f t="shared" si="6"/>
        <v>0</v>
      </c>
      <c r="Q26" s="19">
        <f t="shared" si="7"/>
        <v>0</v>
      </c>
      <c r="R26" s="19">
        <f t="shared" si="8"/>
        <v>0</v>
      </c>
      <c r="S26" s="28"/>
      <c r="T26" s="19">
        <f t="shared" si="9"/>
        <v>0</v>
      </c>
      <c r="U26" s="19">
        <f t="shared" si="10"/>
        <v>0</v>
      </c>
      <c r="V26" s="19">
        <f t="shared" si="11"/>
        <v>0</v>
      </c>
    </row>
    <row r="27" spans="2:22" x14ac:dyDescent="0.25">
      <c r="B27">
        <v>21875000000</v>
      </c>
      <c r="C27">
        <v>-37.721480999999997</v>
      </c>
      <c r="E27">
        <v>21875000000</v>
      </c>
      <c r="F27">
        <v>-41.116256999999997</v>
      </c>
      <c r="H27" s="19">
        <f t="shared" si="0"/>
        <v>31</v>
      </c>
      <c r="I27" s="19">
        <f t="shared" si="1"/>
        <v>-51.234375</v>
      </c>
      <c r="J27" s="19">
        <f t="shared" si="2"/>
        <v>-37.632477000000002</v>
      </c>
      <c r="L27" s="19">
        <f t="shared" si="3"/>
        <v>36.5</v>
      </c>
      <c r="M27" s="19">
        <f t="shared" si="4"/>
        <v>-54.312823999999999</v>
      </c>
      <c r="N27" s="19">
        <f t="shared" si="5"/>
        <v>-64.579459999999997</v>
      </c>
      <c r="P27" s="37">
        <f t="shared" si="6"/>
        <v>0</v>
      </c>
      <c r="Q27" s="19">
        <f t="shared" si="7"/>
        <v>0</v>
      </c>
      <c r="R27" s="19">
        <f t="shared" si="8"/>
        <v>0</v>
      </c>
      <c r="S27" s="28"/>
      <c r="T27" s="19">
        <f t="shared" si="9"/>
        <v>0</v>
      </c>
      <c r="U27" s="19">
        <f t="shared" si="10"/>
        <v>0</v>
      </c>
      <c r="V27" s="19">
        <f t="shared" si="11"/>
        <v>0</v>
      </c>
    </row>
    <row r="28" spans="2:22" x14ac:dyDescent="0.25">
      <c r="B28">
        <v>22479166666.667</v>
      </c>
      <c r="C28">
        <v>-41.864521000000003</v>
      </c>
      <c r="E28">
        <v>22479166666.667</v>
      </c>
      <c r="F28">
        <v>-41.754570000000001</v>
      </c>
      <c r="H28" s="19">
        <f t="shared" si="0"/>
        <v>31.375</v>
      </c>
      <c r="I28" s="19">
        <f t="shared" si="1"/>
        <v>-49.875759000000002</v>
      </c>
      <c r="J28" s="19">
        <f t="shared" si="2"/>
        <v>-40.110439</v>
      </c>
      <c r="L28" s="19">
        <f t="shared" si="3"/>
        <v>36.645833333333002</v>
      </c>
      <c r="M28" s="19">
        <f t="shared" si="4"/>
        <v>-53.838535</v>
      </c>
      <c r="N28" s="19">
        <f t="shared" si="5"/>
        <v>-64.923027000000005</v>
      </c>
      <c r="P28" s="37">
        <f t="shared" si="6"/>
        <v>0</v>
      </c>
      <c r="Q28" s="19">
        <f t="shared" si="7"/>
        <v>0</v>
      </c>
      <c r="R28" s="19">
        <f t="shared" si="8"/>
        <v>0</v>
      </c>
      <c r="S28" s="28"/>
      <c r="T28" s="19">
        <f t="shared" si="9"/>
        <v>0</v>
      </c>
      <c r="U28" s="19">
        <f t="shared" si="10"/>
        <v>0</v>
      </c>
      <c r="V28" s="19">
        <f t="shared" si="11"/>
        <v>0</v>
      </c>
    </row>
    <row r="29" spans="2:22" x14ac:dyDescent="0.25">
      <c r="B29">
        <v>23083333333.333</v>
      </c>
      <c r="C29">
        <v>-42.536419000000002</v>
      </c>
      <c r="E29">
        <v>23083333333.333</v>
      </c>
      <c r="F29">
        <v>-42.871276999999999</v>
      </c>
      <c r="H29" s="19">
        <f t="shared" si="0"/>
        <v>31.75</v>
      </c>
      <c r="I29" s="19">
        <f t="shared" si="1"/>
        <v>-48.636474999999997</v>
      </c>
      <c r="J29" s="19">
        <f t="shared" si="2"/>
        <v>-41.123226000000003</v>
      </c>
      <c r="L29" s="19">
        <f t="shared" si="3"/>
        <v>36.791666666666998</v>
      </c>
      <c r="M29" s="19">
        <f t="shared" si="4"/>
        <v>-53.413043999999999</v>
      </c>
      <c r="N29" s="19">
        <f t="shared" si="5"/>
        <v>-67.837401999999997</v>
      </c>
      <c r="P29" s="37">
        <f t="shared" si="6"/>
        <v>0</v>
      </c>
      <c r="Q29" s="19">
        <f t="shared" si="7"/>
        <v>0</v>
      </c>
      <c r="R29" s="19">
        <f t="shared" si="8"/>
        <v>0</v>
      </c>
      <c r="S29" s="28"/>
      <c r="T29" s="19">
        <f t="shared" si="9"/>
        <v>0</v>
      </c>
      <c r="U29" s="19">
        <f t="shared" si="10"/>
        <v>0</v>
      </c>
      <c r="V29" s="19">
        <f t="shared" si="11"/>
        <v>0</v>
      </c>
    </row>
    <row r="30" spans="2:22" x14ac:dyDescent="0.25">
      <c r="B30">
        <v>23687500000</v>
      </c>
      <c r="C30">
        <v>-42.062984</v>
      </c>
      <c r="E30">
        <v>23687500000</v>
      </c>
      <c r="F30">
        <v>-43.969481999999999</v>
      </c>
      <c r="H30" s="19">
        <f t="shared" si="0"/>
        <v>32.125</v>
      </c>
      <c r="I30" s="19">
        <f t="shared" si="1"/>
        <v>-47.399856999999997</v>
      </c>
      <c r="J30" s="19">
        <f t="shared" si="2"/>
        <v>-40.027695000000001</v>
      </c>
      <c r="L30" s="19">
        <f t="shared" si="3"/>
        <v>36.9375</v>
      </c>
      <c r="M30" s="19">
        <f t="shared" si="4"/>
        <v>-52.669674000000001</v>
      </c>
      <c r="N30" s="19">
        <f t="shared" si="5"/>
        <v>-67.900970000000001</v>
      </c>
      <c r="P30" s="37">
        <f t="shared" si="6"/>
        <v>0</v>
      </c>
      <c r="Q30" s="19">
        <f t="shared" si="7"/>
        <v>0</v>
      </c>
      <c r="R30" s="19">
        <f t="shared" si="8"/>
        <v>0</v>
      </c>
      <c r="S30" s="28"/>
      <c r="T30" s="19">
        <f t="shared" si="9"/>
        <v>0</v>
      </c>
      <c r="U30" s="19">
        <f t="shared" si="10"/>
        <v>0</v>
      </c>
      <c r="V30" s="19">
        <f t="shared" si="11"/>
        <v>0</v>
      </c>
    </row>
    <row r="31" spans="2:22" x14ac:dyDescent="0.25">
      <c r="B31">
        <v>24291666666.667</v>
      </c>
      <c r="C31">
        <v>-41.363052000000003</v>
      </c>
      <c r="E31">
        <v>24291666666.667</v>
      </c>
      <c r="F31">
        <v>-45.496651</v>
      </c>
      <c r="H31" s="19">
        <f t="shared" si="0"/>
        <v>32.5</v>
      </c>
      <c r="I31" s="19">
        <f t="shared" si="1"/>
        <v>-46.508826999999997</v>
      </c>
      <c r="J31" s="19">
        <f t="shared" si="2"/>
        <v>-38.101726999999997</v>
      </c>
      <c r="L31" s="19">
        <f t="shared" si="3"/>
        <v>37.083333333333002</v>
      </c>
      <c r="M31" s="19">
        <f t="shared" si="4"/>
        <v>-52.272906999999996</v>
      </c>
      <c r="N31" s="19">
        <f t="shared" si="5"/>
        <v>-68.302261000000001</v>
      </c>
      <c r="P31" s="37">
        <f t="shared" si="6"/>
        <v>0</v>
      </c>
      <c r="Q31" s="19">
        <f t="shared" si="7"/>
        <v>0</v>
      </c>
      <c r="R31" s="19">
        <f t="shared" si="8"/>
        <v>0</v>
      </c>
      <c r="S31" s="28"/>
      <c r="T31" s="19">
        <f t="shared" si="9"/>
        <v>0</v>
      </c>
      <c r="U31" s="19">
        <f t="shared" si="10"/>
        <v>0</v>
      </c>
      <c r="V31" s="19">
        <f t="shared" si="11"/>
        <v>0</v>
      </c>
    </row>
    <row r="32" spans="2:22" x14ac:dyDescent="0.25">
      <c r="B32">
        <v>24895833333.333</v>
      </c>
      <c r="C32">
        <v>-40.639190999999997</v>
      </c>
      <c r="E32">
        <v>24895833333.333</v>
      </c>
      <c r="F32">
        <v>-45.830807</v>
      </c>
      <c r="H32" s="19">
        <f t="shared" si="0"/>
        <v>32.875</v>
      </c>
      <c r="I32" s="19">
        <f t="shared" si="1"/>
        <v>-46.180405</v>
      </c>
      <c r="J32" s="19">
        <f t="shared" si="2"/>
        <v>-37.094893999999996</v>
      </c>
      <c r="L32" s="19">
        <f t="shared" si="3"/>
        <v>37.229166666666998</v>
      </c>
      <c r="M32" s="19">
        <f t="shared" si="4"/>
        <v>-51.903869999999998</v>
      </c>
      <c r="N32" s="19">
        <f t="shared" si="5"/>
        <v>-66.394585000000006</v>
      </c>
      <c r="P32" s="37">
        <f t="shared" si="6"/>
        <v>0</v>
      </c>
      <c r="Q32" s="19">
        <f t="shared" si="7"/>
        <v>0</v>
      </c>
      <c r="R32" s="19">
        <f t="shared" si="8"/>
        <v>0</v>
      </c>
      <c r="S32" s="28"/>
      <c r="T32" s="19">
        <f t="shared" si="9"/>
        <v>0</v>
      </c>
      <c r="U32" s="19">
        <f t="shared" si="10"/>
        <v>0</v>
      </c>
      <c r="V32" s="19">
        <f t="shared" si="11"/>
        <v>0</v>
      </c>
    </row>
    <row r="33" spans="2:22" x14ac:dyDescent="0.25">
      <c r="B33">
        <v>25500000000</v>
      </c>
      <c r="C33">
        <v>-39.984943000000001</v>
      </c>
      <c r="E33">
        <v>25500000000</v>
      </c>
      <c r="F33">
        <v>-46.228020000000001</v>
      </c>
      <c r="H33" s="19">
        <f t="shared" si="0"/>
        <v>33.25</v>
      </c>
      <c r="I33" s="19">
        <f t="shared" si="1"/>
        <v>-46.507378000000003</v>
      </c>
      <c r="J33" s="19">
        <f t="shared" si="2"/>
        <v>-36.674835000000002</v>
      </c>
      <c r="L33" s="19">
        <f t="shared" si="3"/>
        <v>37.375</v>
      </c>
      <c r="M33" s="19">
        <f t="shared" si="4"/>
        <v>-51.586010000000002</v>
      </c>
      <c r="N33" s="19">
        <f t="shared" si="5"/>
        <v>-65.608954999999995</v>
      </c>
      <c r="P33" s="37">
        <f t="shared" si="6"/>
        <v>0</v>
      </c>
      <c r="Q33" s="19">
        <f t="shared" si="7"/>
        <v>0</v>
      </c>
      <c r="R33" s="19">
        <f t="shared" si="8"/>
        <v>0</v>
      </c>
      <c r="S33" s="28"/>
      <c r="T33" s="19">
        <f t="shared" si="9"/>
        <v>0</v>
      </c>
      <c r="U33" s="19">
        <f t="shared" si="10"/>
        <v>0</v>
      </c>
      <c r="V33" s="19">
        <f t="shared" si="11"/>
        <v>0</v>
      </c>
    </row>
    <row r="34" spans="2:22" x14ac:dyDescent="0.25">
      <c r="B34">
        <v>26104166666.667</v>
      </c>
      <c r="C34">
        <v>-39.282795</v>
      </c>
      <c r="E34">
        <v>26104166666.667</v>
      </c>
      <c r="F34">
        <v>-46.111106999999997</v>
      </c>
      <c r="H34" s="19">
        <f t="shared" si="0"/>
        <v>33.625</v>
      </c>
      <c r="I34" s="19">
        <f t="shared" si="1"/>
        <v>-47.100056000000002</v>
      </c>
      <c r="J34" s="19">
        <f t="shared" si="2"/>
        <v>-36.718693000000002</v>
      </c>
      <c r="L34" s="19">
        <f t="shared" si="3"/>
        <v>37.520833333333002</v>
      </c>
      <c r="M34" s="19">
        <f t="shared" si="4"/>
        <v>-51.312911999999997</v>
      </c>
      <c r="N34" s="19">
        <f t="shared" si="5"/>
        <v>-64.677741999999995</v>
      </c>
      <c r="P34" s="37">
        <f t="shared" si="6"/>
        <v>0</v>
      </c>
      <c r="Q34" s="19">
        <f t="shared" si="7"/>
        <v>0</v>
      </c>
      <c r="R34" s="19">
        <f t="shared" si="8"/>
        <v>0</v>
      </c>
      <c r="S34" s="28"/>
      <c r="T34" s="19">
        <f t="shared" si="9"/>
        <v>0</v>
      </c>
      <c r="U34" s="19">
        <f t="shared" si="10"/>
        <v>0</v>
      </c>
      <c r="V34" s="19">
        <f t="shared" si="11"/>
        <v>0</v>
      </c>
    </row>
    <row r="35" spans="2:22" x14ac:dyDescent="0.25">
      <c r="B35">
        <v>26708333333.333</v>
      </c>
      <c r="C35">
        <v>-38.767315000000004</v>
      </c>
      <c r="E35">
        <v>26708333333.333</v>
      </c>
      <c r="F35">
        <v>-47.420982000000002</v>
      </c>
      <c r="H35" s="19">
        <f t="shared" ref="H35:H51" si="12">B95/1000000000</f>
        <v>34</v>
      </c>
      <c r="I35" s="19">
        <f t="shared" ref="I35:I51" si="13">C95</f>
        <v>-47.825012000000001</v>
      </c>
      <c r="J35" s="19">
        <f t="shared" ref="J35:J51" si="14">F95</f>
        <v>-39.810276000000002</v>
      </c>
      <c r="L35" s="19">
        <f t="shared" ref="L35:L51" si="15">B149/1000000000</f>
        <v>37.666666666666998</v>
      </c>
      <c r="M35" s="19">
        <f t="shared" ref="M35:M51" si="16">C149</f>
        <v>-50.737709000000002</v>
      </c>
      <c r="N35" s="19">
        <f t="shared" ref="N35:N51" si="17">F149</f>
        <v>-63.488135999999997</v>
      </c>
      <c r="P35" s="37">
        <f t="shared" ref="P35:P51" si="18">B203/1000000000</f>
        <v>0</v>
      </c>
      <c r="Q35" s="19">
        <f t="shared" ref="Q35:Q51" si="19">C203</f>
        <v>0</v>
      </c>
      <c r="R35" s="19">
        <f t="shared" ref="R35:R51" si="20">F203</f>
        <v>0</v>
      </c>
      <c r="S35" s="28"/>
      <c r="T35" s="19">
        <f t="shared" ref="T35:T51" si="21">B257/1000000000</f>
        <v>0</v>
      </c>
      <c r="U35" s="19">
        <f t="shared" ref="U35:U51" si="22">C257</f>
        <v>0</v>
      </c>
      <c r="V35" s="19">
        <f t="shared" ref="V35:V51" si="23">F257</f>
        <v>0</v>
      </c>
    </row>
    <row r="36" spans="2:22" x14ac:dyDescent="0.25">
      <c r="B36">
        <v>27312500000</v>
      </c>
      <c r="C36">
        <v>-38.624263999999997</v>
      </c>
      <c r="E36">
        <v>27312500000</v>
      </c>
      <c r="F36">
        <v>-50.327724000000003</v>
      </c>
      <c r="H36" s="19">
        <f t="shared" si="12"/>
        <v>34.375</v>
      </c>
      <c r="I36" s="19">
        <f t="shared" si="13"/>
        <v>-48.549270999999997</v>
      </c>
      <c r="J36" s="19">
        <f t="shared" si="14"/>
        <v>-43.895820999999998</v>
      </c>
      <c r="L36" s="19">
        <f t="shared" si="15"/>
        <v>37.8125</v>
      </c>
      <c r="M36" s="19">
        <f t="shared" si="16"/>
        <v>-50.310307000000002</v>
      </c>
      <c r="N36" s="19">
        <f t="shared" si="17"/>
        <v>-62.490158000000001</v>
      </c>
      <c r="P36" s="37">
        <f t="shared" si="18"/>
        <v>0</v>
      </c>
      <c r="Q36" s="19">
        <f t="shared" si="19"/>
        <v>0</v>
      </c>
      <c r="R36" s="19">
        <f t="shared" si="20"/>
        <v>0</v>
      </c>
      <c r="S36" s="28"/>
      <c r="T36" s="19">
        <f t="shared" si="21"/>
        <v>0</v>
      </c>
      <c r="U36" s="19">
        <f t="shared" si="22"/>
        <v>0</v>
      </c>
      <c r="V36" s="19">
        <f t="shared" si="23"/>
        <v>0</v>
      </c>
    </row>
    <row r="37" spans="2:22" x14ac:dyDescent="0.25">
      <c r="B37">
        <v>27916666666.667</v>
      </c>
      <c r="C37">
        <v>-39.289101000000002</v>
      </c>
      <c r="E37">
        <v>27916666666.667</v>
      </c>
      <c r="F37">
        <v>-53.087958999999998</v>
      </c>
      <c r="H37" s="19">
        <f t="shared" si="12"/>
        <v>34.75</v>
      </c>
      <c r="I37" s="19">
        <f t="shared" si="13"/>
        <v>-49.598343</v>
      </c>
      <c r="J37" s="19">
        <f t="shared" si="14"/>
        <v>-46.951163999999999</v>
      </c>
      <c r="L37" s="19">
        <f t="shared" si="15"/>
        <v>37.958333333333002</v>
      </c>
      <c r="M37" s="19">
        <f t="shared" si="16"/>
        <v>-49.666344000000002</v>
      </c>
      <c r="N37" s="19">
        <f t="shared" si="17"/>
        <v>-61.605601999999998</v>
      </c>
      <c r="P37" s="37">
        <f t="shared" si="18"/>
        <v>0</v>
      </c>
      <c r="Q37" s="19">
        <f t="shared" si="19"/>
        <v>0</v>
      </c>
      <c r="R37" s="19">
        <f t="shared" si="20"/>
        <v>0</v>
      </c>
      <c r="S37" s="28"/>
      <c r="T37" s="19">
        <f t="shared" si="21"/>
        <v>0</v>
      </c>
      <c r="U37" s="19">
        <f t="shared" si="22"/>
        <v>0</v>
      </c>
      <c r="V37" s="19">
        <f t="shared" si="23"/>
        <v>0</v>
      </c>
    </row>
    <row r="38" spans="2:22" x14ac:dyDescent="0.25">
      <c r="B38">
        <v>28520833333.333</v>
      </c>
      <c r="C38">
        <v>-41.243499999999997</v>
      </c>
      <c r="E38">
        <v>28520833333.333</v>
      </c>
      <c r="F38">
        <v>-54.001167000000002</v>
      </c>
      <c r="H38" s="19">
        <f t="shared" si="12"/>
        <v>35.125</v>
      </c>
      <c r="I38" s="19">
        <f t="shared" si="13"/>
        <v>-50.369647999999998</v>
      </c>
      <c r="J38" s="19">
        <f t="shared" si="14"/>
        <v>-46.694363000000003</v>
      </c>
      <c r="L38" s="19">
        <f t="shared" si="15"/>
        <v>38.104166666666998</v>
      </c>
      <c r="M38" s="19">
        <f t="shared" si="16"/>
        <v>-49.099677999999997</v>
      </c>
      <c r="N38" s="19">
        <f t="shared" si="17"/>
        <v>-60.391060000000003</v>
      </c>
      <c r="P38" s="37">
        <f t="shared" si="18"/>
        <v>0</v>
      </c>
      <c r="Q38" s="19">
        <f t="shared" si="19"/>
        <v>0</v>
      </c>
      <c r="R38" s="19">
        <f t="shared" si="20"/>
        <v>0</v>
      </c>
      <c r="S38" s="28"/>
      <c r="T38" s="19">
        <f t="shared" si="21"/>
        <v>0</v>
      </c>
      <c r="U38" s="19">
        <f t="shared" si="22"/>
        <v>0</v>
      </c>
      <c r="V38" s="19">
        <f t="shared" si="23"/>
        <v>0</v>
      </c>
    </row>
    <row r="39" spans="2:22" x14ac:dyDescent="0.25">
      <c r="B39">
        <v>29125000000</v>
      </c>
      <c r="C39">
        <v>-44.95261</v>
      </c>
      <c r="E39">
        <v>29125000000</v>
      </c>
      <c r="F39">
        <v>-52.285125999999998</v>
      </c>
      <c r="H39" s="19">
        <f t="shared" si="12"/>
        <v>35.5</v>
      </c>
      <c r="I39" s="19">
        <f t="shared" si="13"/>
        <v>-50.915005000000001</v>
      </c>
      <c r="J39" s="19">
        <f t="shared" si="14"/>
        <v>-46.225451999999997</v>
      </c>
      <c r="L39" s="19">
        <f t="shared" si="15"/>
        <v>38.25</v>
      </c>
      <c r="M39" s="19">
        <f t="shared" si="16"/>
        <v>-48.337879000000001</v>
      </c>
      <c r="N39" s="19">
        <f t="shared" si="17"/>
        <v>-60.182724</v>
      </c>
      <c r="P39" s="37">
        <f t="shared" si="18"/>
        <v>0</v>
      </c>
      <c r="Q39" s="19">
        <f t="shared" si="19"/>
        <v>0</v>
      </c>
      <c r="R39" s="19">
        <f t="shared" si="20"/>
        <v>0</v>
      </c>
      <c r="S39" s="28"/>
      <c r="T39" s="19">
        <f t="shared" si="21"/>
        <v>0</v>
      </c>
      <c r="U39" s="19">
        <f t="shared" si="22"/>
        <v>0</v>
      </c>
      <c r="V39" s="19">
        <f t="shared" si="23"/>
        <v>0</v>
      </c>
    </row>
    <row r="40" spans="2:22" x14ac:dyDescent="0.25">
      <c r="B40">
        <v>29729166666.667</v>
      </c>
      <c r="C40">
        <v>-49.556877</v>
      </c>
      <c r="E40">
        <v>29729166666.667</v>
      </c>
      <c r="F40">
        <v>-48.143608</v>
      </c>
      <c r="H40" s="19">
        <f t="shared" si="12"/>
        <v>35.875</v>
      </c>
      <c r="I40" s="19">
        <f t="shared" si="13"/>
        <v>-50.693382</v>
      </c>
      <c r="J40" s="19">
        <f t="shared" si="14"/>
        <v>-47.861378000000002</v>
      </c>
      <c r="L40" s="19">
        <f t="shared" si="15"/>
        <v>38.395833333333002</v>
      </c>
      <c r="M40" s="19">
        <f t="shared" si="16"/>
        <v>-47.466121999999999</v>
      </c>
      <c r="N40" s="19">
        <f t="shared" si="17"/>
        <v>-59.754902000000001</v>
      </c>
      <c r="P40" s="37">
        <f t="shared" si="18"/>
        <v>0</v>
      </c>
      <c r="Q40" s="19">
        <f t="shared" si="19"/>
        <v>0</v>
      </c>
      <c r="R40" s="19">
        <f t="shared" si="20"/>
        <v>0</v>
      </c>
      <c r="S40" s="28"/>
      <c r="T40" s="19">
        <f t="shared" si="21"/>
        <v>0</v>
      </c>
      <c r="U40" s="19">
        <f t="shared" si="22"/>
        <v>0</v>
      </c>
      <c r="V40" s="19">
        <f t="shared" si="23"/>
        <v>0</v>
      </c>
    </row>
    <row r="41" spans="2:22" x14ac:dyDescent="0.25">
      <c r="B41">
        <v>30333333333.333</v>
      </c>
      <c r="C41">
        <v>-49.523421999999997</v>
      </c>
      <c r="E41">
        <v>30333333333.333</v>
      </c>
      <c r="F41">
        <v>-44.276802000000004</v>
      </c>
      <c r="H41" s="19">
        <f t="shared" si="12"/>
        <v>36.25</v>
      </c>
      <c r="I41" s="19">
        <f t="shared" si="13"/>
        <v>-50.063476999999999</v>
      </c>
      <c r="J41" s="19">
        <f t="shared" si="14"/>
        <v>-50.899433000000002</v>
      </c>
      <c r="L41" s="19">
        <f t="shared" si="15"/>
        <v>38.541666666666998</v>
      </c>
      <c r="M41" s="19">
        <f t="shared" si="16"/>
        <v>-46.747089000000003</v>
      </c>
      <c r="N41" s="19">
        <f t="shared" si="17"/>
        <v>-59.549903999999998</v>
      </c>
      <c r="P41" s="37">
        <f t="shared" si="18"/>
        <v>0</v>
      </c>
      <c r="Q41" s="19">
        <f t="shared" si="19"/>
        <v>0</v>
      </c>
      <c r="R41" s="19">
        <f t="shared" si="20"/>
        <v>0</v>
      </c>
      <c r="S41" s="28"/>
      <c r="T41" s="19">
        <f t="shared" si="21"/>
        <v>0</v>
      </c>
      <c r="U41" s="19">
        <f t="shared" si="22"/>
        <v>0</v>
      </c>
      <c r="V41" s="19">
        <f t="shared" si="23"/>
        <v>0</v>
      </c>
    </row>
    <row r="42" spans="2:22" x14ac:dyDescent="0.25">
      <c r="B42">
        <v>30937500000</v>
      </c>
      <c r="C42">
        <v>-46.005692000000003</v>
      </c>
      <c r="E42">
        <v>30937500000</v>
      </c>
      <c r="F42">
        <v>-40.151668999999998</v>
      </c>
      <c r="H42" s="19">
        <f t="shared" si="12"/>
        <v>36.625</v>
      </c>
      <c r="I42" s="19">
        <f t="shared" si="13"/>
        <v>-49.177703999999999</v>
      </c>
      <c r="J42" s="19">
        <f t="shared" si="14"/>
        <v>-53.828110000000002</v>
      </c>
      <c r="L42" s="19">
        <f t="shared" si="15"/>
        <v>38.6875</v>
      </c>
      <c r="M42" s="19">
        <f t="shared" si="16"/>
        <v>-46.109549999999999</v>
      </c>
      <c r="N42" s="19">
        <f t="shared" si="17"/>
        <v>-59.092998999999999</v>
      </c>
      <c r="P42" s="37">
        <f t="shared" si="18"/>
        <v>0</v>
      </c>
      <c r="Q42" s="19">
        <f t="shared" si="19"/>
        <v>0</v>
      </c>
      <c r="R42" s="19">
        <f t="shared" si="20"/>
        <v>0</v>
      </c>
      <c r="S42" s="28"/>
      <c r="T42" s="19">
        <f t="shared" si="21"/>
        <v>0</v>
      </c>
      <c r="U42" s="19">
        <f t="shared" si="22"/>
        <v>0</v>
      </c>
      <c r="V42" s="19">
        <f t="shared" si="23"/>
        <v>0</v>
      </c>
    </row>
    <row r="43" spans="2:22" x14ac:dyDescent="0.25">
      <c r="B43">
        <v>31541666666.667</v>
      </c>
      <c r="C43">
        <v>-40.577423000000003</v>
      </c>
      <c r="E43">
        <v>31541666666.667</v>
      </c>
      <c r="F43">
        <v>-37.869408</v>
      </c>
      <c r="H43" s="19">
        <f t="shared" si="12"/>
        <v>37</v>
      </c>
      <c r="I43" s="19">
        <f t="shared" si="13"/>
        <v>-48.558143999999999</v>
      </c>
      <c r="J43" s="19">
        <f t="shared" si="14"/>
        <v>-56.342964000000002</v>
      </c>
      <c r="L43" s="19">
        <f t="shared" si="15"/>
        <v>38.833333333333002</v>
      </c>
      <c r="M43" s="19">
        <f t="shared" si="16"/>
        <v>-45.630732999999999</v>
      </c>
      <c r="N43" s="19">
        <f t="shared" si="17"/>
        <v>-58.848598000000003</v>
      </c>
      <c r="P43" s="37">
        <f t="shared" si="18"/>
        <v>0</v>
      </c>
      <c r="Q43" s="19">
        <f t="shared" si="19"/>
        <v>0</v>
      </c>
      <c r="R43" s="19">
        <f t="shared" si="20"/>
        <v>0</v>
      </c>
      <c r="S43" s="28"/>
      <c r="T43" s="19">
        <f t="shared" si="21"/>
        <v>0</v>
      </c>
      <c r="U43" s="19">
        <f t="shared" si="22"/>
        <v>0</v>
      </c>
      <c r="V43" s="19">
        <f t="shared" si="23"/>
        <v>0</v>
      </c>
    </row>
    <row r="44" spans="2:22" x14ac:dyDescent="0.25">
      <c r="B44">
        <v>32145833333.333</v>
      </c>
      <c r="C44">
        <v>-38.671356000000003</v>
      </c>
      <c r="E44">
        <v>32145833333.333</v>
      </c>
      <c r="F44">
        <v>-36.375374000000001</v>
      </c>
      <c r="H44" s="19">
        <f t="shared" si="12"/>
        <v>37.375</v>
      </c>
      <c r="I44" s="19">
        <f t="shared" si="13"/>
        <v>-48.131946999999997</v>
      </c>
      <c r="J44" s="19">
        <f t="shared" si="14"/>
        <v>-60.034081</v>
      </c>
      <c r="L44" s="19">
        <f t="shared" si="15"/>
        <v>38.979166666666998</v>
      </c>
      <c r="M44" s="19">
        <f t="shared" si="16"/>
        <v>-45.142215999999998</v>
      </c>
      <c r="N44" s="19">
        <f t="shared" si="17"/>
        <v>-58.595604000000002</v>
      </c>
      <c r="P44" s="37">
        <f t="shared" si="18"/>
        <v>0</v>
      </c>
      <c r="Q44" s="19">
        <f t="shared" si="19"/>
        <v>0</v>
      </c>
      <c r="R44" s="19">
        <f t="shared" si="20"/>
        <v>0</v>
      </c>
      <c r="S44" s="28"/>
      <c r="T44" s="19">
        <f t="shared" si="21"/>
        <v>0</v>
      </c>
      <c r="U44" s="19">
        <f t="shared" si="22"/>
        <v>0</v>
      </c>
      <c r="V44" s="19">
        <f t="shared" si="23"/>
        <v>0</v>
      </c>
    </row>
    <row r="45" spans="2:22" x14ac:dyDescent="0.25">
      <c r="B45">
        <v>32750000000</v>
      </c>
      <c r="C45">
        <v>-37.927086000000003</v>
      </c>
      <c r="E45">
        <v>32750000000</v>
      </c>
      <c r="F45">
        <v>-35.493789999999997</v>
      </c>
      <c r="H45" s="19">
        <f t="shared" si="12"/>
        <v>37.75</v>
      </c>
      <c r="I45" s="19">
        <f t="shared" si="13"/>
        <v>-48.013184000000003</v>
      </c>
      <c r="J45" s="19">
        <f t="shared" si="14"/>
        <v>-61.49691</v>
      </c>
      <c r="L45" s="19">
        <f t="shared" si="15"/>
        <v>39.125</v>
      </c>
      <c r="M45" s="19">
        <f t="shared" si="16"/>
        <v>-44.618586999999998</v>
      </c>
      <c r="N45" s="19">
        <f t="shared" si="17"/>
        <v>-57.890830999999999</v>
      </c>
      <c r="P45" s="37">
        <f t="shared" si="18"/>
        <v>0</v>
      </c>
      <c r="Q45" s="19">
        <f t="shared" si="19"/>
        <v>0</v>
      </c>
      <c r="R45" s="19">
        <f t="shared" si="20"/>
        <v>0</v>
      </c>
      <c r="S45" s="28"/>
      <c r="T45" s="19">
        <f t="shared" si="21"/>
        <v>0</v>
      </c>
      <c r="U45" s="19">
        <f t="shared" si="22"/>
        <v>0</v>
      </c>
      <c r="V45" s="19">
        <f t="shared" si="23"/>
        <v>0</v>
      </c>
    </row>
    <row r="46" spans="2:22" x14ac:dyDescent="0.25">
      <c r="B46">
        <v>33354166666.667</v>
      </c>
      <c r="C46">
        <v>-37.252265999999999</v>
      </c>
      <c r="E46">
        <v>33354166666.667</v>
      </c>
      <c r="F46">
        <v>-35.179161000000001</v>
      </c>
      <c r="H46" s="19">
        <f t="shared" si="12"/>
        <v>38.125</v>
      </c>
      <c r="I46" s="19">
        <f t="shared" si="13"/>
        <v>-48.171436</v>
      </c>
      <c r="J46" s="19">
        <f t="shared" si="14"/>
        <v>-59.001033999999997</v>
      </c>
      <c r="L46" s="19">
        <f t="shared" si="15"/>
        <v>39.270833333333002</v>
      </c>
      <c r="M46" s="19">
        <f t="shared" si="16"/>
        <v>-44.174579999999999</v>
      </c>
      <c r="N46" s="19">
        <f t="shared" si="17"/>
        <v>-57.150269000000002</v>
      </c>
      <c r="P46" s="37">
        <f t="shared" si="18"/>
        <v>0</v>
      </c>
      <c r="Q46" s="19">
        <f t="shared" si="19"/>
        <v>0</v>
      </c>
      <c r="R46" s="19">
        <f t="shared" si="20"/>
        <v>0</v>
      </c>
      <c r="S46" s="28"/>
      <c r="T46" s="19">
        <f t="shared" si="21"/>
        <v>0</v>
      </c>
      <c r="U46" s="19">
        <f t="shared" si="22"/>
        <v>0</v>
      </c>
      <c r="V46" s="19">
        <f t="shared" si="23"/>
        <v>0</v>
      </c>
    </row>
    <row r="47" spans="2:22" x14ac:dyDescent="0.25">
      <c r="B47">
        <v>33958333333.333</v>
      </c>
      <c r="C47">
        <v>-35.952686</v>
      </c>
      <c r="E47">
        <v>33958333333.333</v>
      </c>
      <c r="F47">
        <v>-35.642924999999998</v>
      </c>
      <c r="H47" s="19">
        <f t="shared" si="12"/>
        <v>38.5</v>
      </c>
      <c r="I47" s="19">
        <f t="shared" si="13"/>
        <v>-48.738227999999999</v>
      </c>
      <c r="J47" s="19">
        <f t="shared" si="14"/>
        <v>-52.54372</v>
      </c>
      <c r="L47" s="19">
        <f t="shared" si="15"/>
        <v>39.416666666666998</v>
      </c>
      <c r="M47" s="19">
        <f t="shared" si="16"/>
        <v>-43.850597</v>
      </c>
      <c r="N47" s="19">
        <f t="shared" si="17"/>
        <v>-56.305664</v>
      </c>
      <c r="P47" s="37">
        <f t="shared" si="18"/>
        <v>0</v>
      </c>
      <c r="Q47" s="19">
        <f t="shared" si="19"/>
        <v>0</v>
      </c>
      <c r="R47" s="19">
        <f t="shared" si="20"/>
        <v>0</v>
      </c>
      <c r="S47" s="28"/>
      <c r="T47" s="19">
        <f t="shared" si="21"/>
        <v>0</v>
      </c>
      <c r="U47" s="19">
        <f t="shared" si="22"/>
        <v>0</v>
      </c>
      <c r="V47" s="19">
        <f t="shared" si="23"/>
        <v>0</v>
      </c>
    </row>
    <row r="48" spans="2:22" x14ac:dyDescent="0.25">
      <c r="B48">
        <v>34562500000</v>
      </c>
      <c r="C48">
        <v>-34.826293999999997</v>
      </c>
      <c r="E48">
        <v>34562500000</v>
      </c>
      <c r="F48">
        <v>-36.546249000000003</v>
      </c>
      <c r="H48" s="19">
        <f t="shared" si="12"/>
        <v>38.875</v>
      </c>
      <c r="I48" s="19">
        <f t="shared" si="13"/>
        <v>-49.829075000000003</v>
      </c>
      <c r="J48" s="19">
        <f t="shared" si="14"/>
        <v>-46.921097000000003</v>
      </c>
      <c r="L48" s="19">
        <f t="shared" si="15"/>
        <v>39.5625</v>
      </c>
      <c r="M48" s="19">
        <f t="shared" si="16"/>
        <v>-43.561847999999998</v>
      </c>
      <c r="N48" s="19">
        <f t="shared" si="17"/>
        <v>-55.684871999999999</v>
      </c>
      <c r="P48" s="37">
        <f t="shared" si="18"/>
        <v>0</v>
      </c>
      <c r="Q48" s="19">
        <f t="shared" si="19"/>
        <v>0</v>
      </c>
      <c r="R48" s="19">
        <f t="shared" si="20"/>
        <v>0</v>
      </c>
      <c r="S48" s="28"/>
      <c r="T48" s="19">
        <f t="shared" si="21"/>
        <v>0</v>
      </c>
      <c r="U48" s="19">
        <f t="shared" si="22"/>
        <v>0</v>
      </c>
      <c r="V48" s="19">
        <f t="shared" si="23"/>
        <v>0</v>
      </c>
    </row>
    <row r="49" spans="2:22" x14ac:dyDescent="0.25">
      <c r="B49">
        <v>35166666666.667</v>
      </c>
      <c r="C49">
        <v>-33.951332000000001</v>
      </c>
      <c r="E49">
        <v>35166666666.667</v>
      </c>
      <c r="F49">
        <v>-37.285080000000001</v>
      </c>
      <c r="H49" s="19">
        <f t="shared" si="12"/>
        <v>39.25</v>
      </c>
      <c r="I49" s="19">
        <f t="shared" si="13"/>
        <v>-50.922977000000003</v>
      </c>
      <c r="J49" s="19">
        <f t="shared" si="14"/>
        <v>-44.413494</v>
      </c>
      <c r="L49" s="19">
        <f t="shared" si="15"/>
        <v>39.708333333333002</v>
      </c>
      <c r="M49" s="19">
        <f t="shared" si="16"/>
        <v>-43.358893999999999</v>
      </c>
      <c r="N49" s="19">
        <f t="shared" si="17"/>
        <v>-54.931961000000001</v>
      </c>
      <c r="P49" s="37">
        <f t="shared" si="18"/>
        <v>0</v>
      </c>
      <c r="Q49" s="19">
        <f t="shared" si="19"/>
        <v>0</v>
      </c>
      <c r="R49" s="19">
        <f t="shared" si="20"/>
        <v>0</v>
      </c>
      <c r="S49" s="28"/>
      <c r="T49" s="19">
        <f t="shared" si="21"/>
        <v>0</v>
      </c>
      <c r="U49" s="19">
        <f t="shared" si="22"/>
        <v>0</v>
      </c>
      <c r="V49" s="19">
        <f t="shared" si="23"/>
        <v>0</v>
      </c>
    </row>
    <row r="50" spans="2:22" x14ac:dyDescent="0.25">
      <c r="B50">
        <v>35770833333.333</v>
      </c>
      <c r="C50">
        <v>-33.512543000000001</v>
      </c>
      <c r="E50">
        <v>35770833333.333</v>
      </c>
      <c r="F50">
        <v>-37.165367000000003</v>
      </c>
      <c r="H50" s="19">
        <f t="shared" si="12"/>
        <v>39.625</v>
      </c>
      <c r="I50" s="19">
        <f t="shared" si="13"/>
        <v>-51.478050000000003</v>
      </c>
      <c r="J50" s="19">
        <f t="shared" si="14"/>
        <v>-45.098663000000002</v>
      </c>
      <c r="L50" s="19">
        <f t="shared" si="15"/>
        <v>39.854166666666998</v>
      </c>
      <c r="M50" s="19">
        <f t="shared" si="16"/>
        <v>-43.129524000000004</v>
      </c>
      <c r="N50" s="19">
        <f t="shared" si="17"/>
        <v>-54.388961999999999</v>
      </c>
      <c r="P50" s="37">
        <f t="shared" si="18"/>
        <v>0</v>
      </c>
      <c r="Q50" s="19">
        <f t="shared" si="19"/>
        <v>0</v>
      </c>
      <c r="R50" s="19">
        <f t="shared" si="20"/>
        <v>0</v>
      </c>
      <c r="S50" s="28"/>
      <c r="T50" s="19">
        <f t="shared" si="21"/>
        <v>0</v>
      </c>
      <c r="U50" s="19">
        <f t="shared" si="22"/>
        <v>0</v>
      </c>
      <c r="V50" s="19">
        <f t="shared" si="23"/>
        <v>0</v>
      </c>
    </row>
    <row r="51" spans="2:22" x14ac:dyDescent="0.25">
      <c r="B51">
        <v>36375000000</v>
      </c>
      <c r="C51">
        <v>-33.267688999999997</v>
      </c>
      <c r="E51">
        <v>36375000000</v>
      </c>
      <c r="F51">
        <v>-36.609020000000001</v>
      </c>
      <c r="H51" s="19">
        <f t="shared" si="12"/>
        <v>40</v>
      </c>
      <c r="I51" s="19">
        <f t="shared" si="13"/>
        <v>-51.465232999999998</v>
      </c>
      <c r="J51" s="19">
        <f t="shared" si="14"/>
        <v>-46.507927000000002</v>
      </c>
      <c r="L51" s="19">
        <f t="shared" si="15"/>
        <v>40</v>
      </c>
      <c r="M51" s="19">
        <f t="shared" si="16"/>
        <v>-43.056927000000002</v>
      </c>
      <c r="N51" s="19">
        <f t="shared" si="17"/>
        <v>-54.06776</v>
      </c>
      <c r="P51" s="37">
        <f t="shared" si="18"/>
        <v>0</v>
      </c>
      <c r="Q51" s="19">
        <f t="shared" si="19"/>
        <v>0</v>
      </c>
      <c r="R51" s="19">
        <f t="shared" si="20"/>
        <v>0</v>
      </c>
      <c r="S51" s="28"/>
      <c r="T51" s="19">
        <f t="shared" si="21"/>
        <v>0</v>
      </c>
      <c r="U51" s="19">
        <f t="shared" si="22"/>
        <v>0</v>
      </c>
      <c r="V51" s="19">
        <f t="shared" si="23"/>
        <v>0</v>
      </c>
    </row>
    <row r="52" spans="2:22" x14ac:dyDescent="0.25">
      <c r="B52">
        <v>36979166666.667</v>
      </c>
      <c r="C52">
        <v>-33.040107999999996</v>
      </c>
      <c r="E52">
        <v>36979166666.667</v>
      </c>
      <c r="F52">
        <v>-36.214751999999997</v>
      </c>
    </row>
    <row r="53" spans="2:22" x14ac:dyDescent="0.25">
      <c r="B53">
        <v>37583333333.333</v>
      </c>
      <c r="C53">
        <v>-32.826126000000002</v>
      </c>
      <c r="E53">
        <v>37583333333.333</v>
      </c>
      <c r="F53">
        <v>-36.602500999999997</v>
      </c>
    </row>
    <row r="54" spans="2:22" x14ac:dyDescent="0.25">
      <c r="B54">
        <v>38187500000</v>
      </c>
      <c r="C54">
        <v>-32.875247999999999</v>
      </c>
      <c r="E54">
        <v>38187500000</v>
      </c>
      <c r="F54">
        <v>-38.365882999999997</v>
      </c>
    </row>
    <row r="55" spans="2:22" x14ac:dyDescent="0.25">
      <c r="B55">
        <v>38791666666.667</v>
      </c>
      <c r="C55">
        <v>-33.675311999999998</v>
      </c>
      <c r="E55">
        <v>38791666666.667</v>
      </c>
      <c r="F55">
        <v>-42.128025000000001</v>
      </c>
    </row>
    <row r="56" spans="2:22" x14ac:dyDescent="0.25">
      <c r="B56">
        <v>39395833333.333</v>
      </c>
      <c r="C56">
        <v>-35.464691000000002</v>
      </c>
      <c r="E56">
        <v>39395833333.333</v>
      </c>
      <c r="F56">
        <v>-48.846091999999999</v>
      </c>
    </row>
    <row r="57" spans="2:22" x14ac:dyDescent="0.25">
      <c r="B57">
        <v>40000000000</v>
      </c>
      <c r="C57">
        <v>-37.029285000000002</v>
      </c>
      <c r="E57">
        <v>40000000000</v>
      </c>
      <c r="F57">
        <v>-54.399307</v>
      </c>
    </row>
    <row r="58" spans="2:22" x14ac:dyDescent="0.25">
      <c r="B58" t="s">
        <v>21</v>
      </c>
      <c r="E58" t="s">
        <v>21</v>
      </c>
    </row>
    <row r="61" spans="2:22" x14ac:dyDescent="0.25">
      <c r="B61" t="s">
        <v>22</v>
      </c>
      <c r="E61" t="s">
        <v>22</v>
      </c>
    </row>
    <row r="62" spans="2:22" x14ac:dyDescent="0.25">
      <c r="B62" t="s">
        <v>19</v>
      </c>
      <c r="C62" t="s">
        <v>270</v>
      </c>
      <c r="E62" t="s">
        <v>19</v>
      </c>
      <c r="F62" t="s">
        <v>270</v>
      </c>
    </row>
    <row r="63" spans="2:22" x14ac:dyDescent="0.25">
      <c r="B63">
        <v>22000000000</v>
      </c>
      <c r="C63">
        <v>-59.203690000000002</v>
      </c>
      <c r="E63">
        <v>22000000000</v>
      </c>
      <c r="F63">
        <v>-52.562927000000002</v>
      </c>
    </row>
    <row r="64" spans="2:22" x14ac:dyDescent="0.25">
      <c r="B64">
        <v>22375000000</v>
      </c>
      <c r="C64">
        <v>-59.070442</v>
      </c>
      <c r="E64">
        <v>22375000000</v>
      </c>
      <c r="F64">
        <v>-51.380477999999997</v>
      </c>
    </row>
    <row r="65" spans="2:6" x14ac:dyDescent="0.25">
      <c r="B65">
        <v>22750000000</v>
      </c>
      <c r="C65">
        <v>-58.814678000000001</v>
      </c>
      <c r="E65">
        <v>22750000000</v>
      </c>
      <c r="F65">
        <v>-48.795459999999999</v>
      </c>
    </row>
    <row r="66" spans="2:6" x14ac:dyDescent="0.25">
      <c r="B66">
        <v>23125000000</v>
      </c>
      <c r="C66">
        <v>-58.437804999999997</v>
      </c>
      <c r="E66">
        <v>23125000000</v>
      </c>
      <c r="F66">
        <v>-46.655532999999998</v>
      </c>
    </row>
    <row r="67" spans="2:6" x14ac:dyDescent="0.25">
      <c r="B67">
        <v>23500000000</v>
      </c>
      <c r="C67">
        <v>-58.165706999999998</v>
      </c>
      <c r="E67">
        <v>23500000000</v>
      </c>
      <c r="F67">
        <v>-44.074874999999999</v>
      </c>
    </row>
    <row r="68" spans="2:6" x14ac:dyDescent="0.25">
      <c r="B68">
        <v>23875000000</v>
      </c>
      <c r="C68">
        <v>-57.872509000000001</v>
      </c>
      <c r="E68">
        <v>23875000000</v>
      </c>
      <c r="F68">
        <v>-42.359585000000003</v>
      </c>
    </row>
    <row r="69" spans="2:6" x14ac:dyDescent="0.25">
      <c r="B69">
        <v>24250000000</v>
      </c>
      <c r="C69">
        <v>-57.794674000000001</v>
      </c>
      <c r="E69">
        <v>24250000000</v>
      </c>
      <c r="F69">
        <v>-41.089252000000002</v>
      </c>
    </row>
    <row r="70" spans="2:6" x14ac:dyDescent="0.25">
      <c r="B70">
        <v>24625000000</v>
      </c>
      <c r="C70">
        <v>-57.697761999999997</v>
      </c>
      <c r="E70">
        <v>24625000000</v>
      </c>
      <c r="F70">
        <v>-40.153903999999997</v>
      </c>
    </row>
    <row r="71" spans="2:6" x14ac:dyDescent="0.25">
      <c r="B71">
        <v>25000000000</v>
      </c>
      <c r="C71">
        <v>-57.575760000000002</v>
      </c>
      <c r="E71">
        <v>25000000000</v>
      </c>
      <c r="F71">
        <v>-39.551349999999999</v>
      </c>
    </row>
    <row r="72" spans="2:6" x14ac:dyDescent="0.25">
      <c r="B72">
        <v>25375000000</v>
      </c>
      <c r="C72">
        <v>-57.565823000000002</v>
      </c>
      <c r="E72">
        <v>25375000000</v>
      </c>
      <c r="F72">
        <v>-38.530293</v>
      </c>
    </row>
    <row r="73" spans="2:6" x14ac:dyDescent="0.25">
      <c r="B73">
        <v>25750000000</v>
      </c>
      <c r="C73">
        <v>-57.463352</v>
      </c>
      <c r="E73">
        <v>25750000000</v>
      </c>
      <c r="F73">
        <v>-37.962727000000001</v>
      </c>
    </row>
    <row r="74" spans="2:6" x14ac:dyDescent="0.25">
      <c r="B74">
        <v>26125000000</v>
      </c>
      <c r="C74">
        <v>-57.336089999999999</v>
      </c>
      <c r="E74">
        <v>26125000000</v>
      </c>
      <c r="F74">
        <v>-37.610954</v>
      </c>
    </row>
    <row r="75" spans="2:6" x14ac:dyDescent="0.25">
      <c r="B75">
        <v>26500000000</v>
      </c>
      <c r="C75">
        <v>-57.262585000000001</v>
      </c>
      <c r="E75">
        <v>26500000000</v>
      </c>
      <c r="F75">
        <v>-37.665928000000001</v>
      </c>
    </row>
    <row r="76" spans="2:6" x14ac:dyDescent="0.25">
      <c r="B76">
        <v>26875000000</v>
      </c>
      <c r="C76">
        <v>-57.477020000000003</v>
      </c>
      <c r="E76">
        <v>26875000000</v>
      </c>
      <c r="F76">
        <v>-38.868332000000002</v>
      </c>
    </row>
    <row r="77" spans="2:6" x14ac:dyDescent="0.25">
      <c r="B77">
        <v>27250000000</v>
      </c>
      <c r="C77">
        <v>-57.779957000000003</v>
      </c>
      <c r="E77">
        <v>27250000000</v>
      </c>
      <c r="F77">
        <v>-40.350262000000001</v>
      </c>
    </row>
    <row r="78" spans="2:6" x14ac:dyDescent="0.25">
      <c r="B78">
        <v>27625000000</v>
      </c>
      <c r="C78">
        <v>-57.745136000000002</v>
      </c>
      <c r="E78">
        <v>27625000000</v>
      </c>
      <c r="F78">
        <v>-41.957766999999997</v>
      </c>
    </row>
    <row r="79" spans="2:6" x14ac:dyDescent="0.25">
      <c r="B79">
        <v>28000000000</v>
      </c>
      <c r="C79">
        <v>-57.137824999999999</v>
      </c>
      <c r="E79">
        <v>28000000000</v>
      </c>
      <c r="F79">
        <v>-41.953426</v>
      </c>
    </row>
    <row r="80" spans="2:6" x14ac:dyDescent="0.25">
      <c r="B80">
        <v>28375000000</v>
      </c>
      <c r="C80">
        <v>-56.207152999999998</v>
      </c>
      <c r="E80">
        <v>28375000000</v>
      </c>
      <c r="F80">
        <v>-41.670760999999999</v>
      </c>
    </row>
    <row r="81" spans="2:6" x14ac:dyDescent="0.25">
      <c r="B81">
        <v>28750000000</v>
      </c>
      <c r="C81">
        <v>-55.305568999999998</v>
      </c>
      <c r="E81">
        <v>28750000000</v>
      </c>
      <c r="F81">
        <v>-41.878506000000002</v>
      </c>
    </row>
    <row r="82" spans="2:6" x14ac:dyDescent="0.25">
      <c r="B82">
        <v>29125000000</v>
      </c>
      <c r="C82">
        <v>-54.596260000000001</v>
      </c>
      <c r="E82">
        <v>29125000000</v>
      </c>
      <c r="F82">
        <v>-42.293377</v>
      </c>
    </row>
    <row r="83" spans="2:6" x14ac:dyDescent="0.25">
      <c r="B83">
        <v>29500000000</v>
      </c>
      <c r="C83">
        <v>-54.167960999999998</v>
      </c>
      <c r="E83">
        <v>29500000000</v>
      </c>
      <c r="F83">
        <v>-41.971221999999997</v>
      </c>
    </row>
    <row r="84" spans="2:6" x14ac:dyDescent="0.25">
      <c r="B84">
        <v>29875000000</v>
      </c>
      <c r="C84">
        <v>-53.722087999999999</v>
      </c>
      <c r="E84">
        <v>29875000000</v>
      </c>
      <c r="F84">
        <v>-40.325794000000002</v>
      </c>
    </row>
    <row r="85" spans="2:6" x14ac:dyDescent="0.25">
      <c r="B85">
        <v>30250000000</v>
      </c>
      <c r="C85">
        <v>-53.153033999999998</v>
      </c>
      <c r="E85">
        <v>30250000000</v>
      </c>
      <c r="F85">
        <v>-37.935397999999999</v>
      </c>
    </row>
    <row r="86" spans="2:6" x14ac:dyDescent="0.25">
      <c r="B86">
        <v>30625000000</v>
      </c>
      <c r="C86">
        <v>-52.315761999999999</v>
      </c>
      <c r="E86">
        <v>30625000000</v>
      </c>
      <c r="F86">
        <v>-36.705779999999997</v>
      </c>
    </row>
    <row r="87" spans="2:6" x14ac:dyDescent="0.25">
      <c r="B87">
        <v>31000000000</v>
      </c>
      <c r="C87">
        <v>-51.234375</v>
      </c>
      <c r="E87">
        <v>31000000000</v>
      </c>
      <c r="F87">
        <v>-37.632477000000002</v>
      </c>
    </row>
    <row r="88" spans="2:6" x14ac:dyDescent="0.25">
      <c r="B88">
        <v>31375000000</v>
      </c>
      <c r="C88">
        <v>-49.875759000000002</v>
      </c>
      <c r="E88">
        <v>31375000000</v>
      </c>
      <c r="F88">
        <v>-40.110439</v>
      </c>
    </row>
    <row r="89" spans="2:6" x14ac:dyDescent="0.25">
      <c r="B89">
        <v>31750000000</v>
      </c>
      <c r="C89">
        <v>-48.636474999999997</v>
      </c>
      <c r="E89">
        <v>31750000000</v>
      </c>
      <c r="F89">
        <v>-41.123226000000003</v>
      </c>
    </row>
    <row r="90" spans="2:6" x14ac:dyDescent="0.25">
      <c r="B90">
        <v>32125000000</v>
      </c>
      <c r="C90">
        <v>-47.399856999999997</v>
      </c>
      <c r="E90">
        <v>32125000000</v>
      </c>
      <c r="F90">
        <v>-40.027695000000001</v>
      </c>
    </row>
    <row r="91" spans="2:6" x14ac:dyDescent="0.25">
      <c r="B91">
        <v>32500000000</v>
      </c>
      <c r="C91">
        <v>-46.508826999999997</v>
      </c>
      <c r="E91">
        <v>32500000000</v>
      </c>
      <c r="F91">
        <v>-38.101726999999997</v>
      </c>
    </row>
    <row r="92" spans="2:6" x14ac:dyDescent="0.25">
      <c r="B92">
        <v>32875000000</v>
      </c>
      <c r="C92">
        <v>-46.180405</v>
      </c>
      <c r="E92">
        <v>32875000000</v>
      </c>
      <c r="F92">
        <v>-37.094893999999996</v>
      </c>
    </row>
    <row r="93" spans="2:6" x14ac:dyDescent="0.25">
      <c r="B93">
        <v>33250000000</v>
      </c>
      <c r="C93">
        <v>-46.507378000000003</v>
      </c>
      <c r="E93">
        <v>33250000000</v>
      </c>
      <c r="F93">
        <v>-36.674835000000002</v>
      </c>
    </row>
    <row r="94" spans="2:6" x14ac:dyDescent="0.25">
      <c r="B94">
        <v>33625000000</v>
      </c>
      <c r="C94">
        <v>-47.100056000000002</v>
      </c>
      <c r="E94">
        <v>33625000000</v>
      </c>
      <c r="F94">
        <v>-36.718693000000002</v>
      </c>
    </row>
    <row r="95" spans="2:6" x14ac:dyDescent="0.25">
      <c r="B95">
        <v>34000000000</v>
      </c>
      <c r="C95">
        <v>-47.825012000000001</v>
      </c>
      <c r="E95">
        <v>34000000000</v>
      </c>
      <c r="F95">
        <v>-39.810276000000002</v>
      </c>
    </row>
    <row r="96" spans="2:6" x14ac:dyDescent="0.25">
      <c r="B96">
        <v>34375000000</v>
      </c>
      <c r="C96">
        <v>-48.549270999999997</v>
      </c>
      <c r="E96">
        <v>34375000000</v>
      </c>
      <c r="F96">
        <v>-43.895820999999998</v>
      </c>
    </row>
    <row r="97" spans="2:6" x14ac:dyDescent="0.25">
      <c r="B97">
        <v>34750000000</v>
      </c>
      <c r="C97">
        <v>-49.598343</v>
      </c>
      <c r="E97">
        <v>34750000000</v>
      </c>
      <c r="F97">
        <v>-46.951163999999999</v>
      </c>
    </row>
    <row r="98" spans="2:6" x14ac:dyDescent="0.25">
      <c r="B98">
        <v>35125000000</v>
      </c>
      <c r="C98">
        <v>-50.369647999999998</v>
      </c>
      <c r="E98">
        <v>35125000000</v>
      </c>
      <c r="F98">
        <v>-46.694363000000003</v>
      </c>
    </row>
    <row r="99" spans="2:6" x14ac:dyDescent="0.25">
      <c r="B99">
        <v>35500000000</v>
      </c>
      <c r="C99">
        <v>-50.915005000000001</v>
      </c>
      <c r="E99">
        <v>35500000000</v>
      </c>
      <c r="F99">
        <v>-46.225451999999997</v>
      </c>
    </row>
    <row r="100" spans="2:6" x14ac:dyDescent="0.25">
      <c r="B100">
        <v>35875000000</v>
      </c>
      <c r="C100">
        <v>-50.693382</v>
      </c>
      <c r="E100">
        <v>35875000000</v>
      </c>
      <c r="F100">
        <v>-47.861378000000002</v>
      </c>
    </row>
    <row r="101" spans="2:6" x14ac:dyDescent="0.25">
      <c r="B101">
        <v>36250000000</v>
      </c>
      <c r="C101">
        <v>-50.063476999999999</v>
      </c>
      <c r="E101">
        <v>36250000000</v>
      </c>
      <c r="F101">
        <v>-50.899433000000002</v>
      </c>
    </row>
    <row r="102" spans="2:6" x14ac:dyDescent="0.25">
      <c r="B102">
        <v>36625000000</v>
      </c>
      <c r="C102">
        <v>-49.177703999999999</v>
      </c>
      <c r="E102">
        <v>36625000000</v>
      </c>
      <c r="F102">
        <v>-53.828110000000002</v>
      </c>
    </row>
    <row r="103" spans="2:6" x14ac:dyDescent="0.25">
      <c r="B103">
        <v>37000000000</v>
      </c>
      <c r="C103">
        <v>-48.558143999999999</v>
      </c>
      <c r="E103">
        <v>37000000000</v>
      </c>
      <c r="F103">
        <v>-56.342964000000002</v>
      </c>
    </row>
    <row r="104" spans="2:6" x14ac:dyDescent="0.25">
      <c r="B104">
        <v>37375000000</v>
      </c>
      <c r="C104">
        <v>-48.131946999999997</v>
      </c>
      <c r="E104">
        <v>37375000000</v>
      </c>
      <c r="F104">
        <v>-60.034081</v>
      </c>
    </row>
    <row r="105" spans="2:6" x14ac:dyDescent="0.25">
      <c r="B105">
        <v>37750000000</v>
      </c>
      <c r="C105">
        <v>-48.013184000000003</v>
      </c>
      <c r="E105">
        <v>37750000000</v>
      </c>
      <c r="F105">
        <v>-61.49691</v>
      </c>
    </row>
    <row r="106" spans="2:6" x14ac:dyDescent="0.25">
      <c r="B106">
        <v>38125000000</v>
      </c>
      <c r="C106">
        <v>-48.171436</v>
      </c>
      <c r="E106">
        <v>38125000000</v>
      </c>
      <c r="F106">
        <v>-59.001033999999997</v>
      </c>
    </row>
    <row r="107" spans="2:6" x14ac:dyDescent="0.25">
      <c r="B107">
        <v>38500000000</v>
      </c>
      <c r="C107">
        <v>-48.738227999999999</v>
      </c>
      <c r="E107">
        <v>38500000000</v>
      </c>
      <c r="F107">
        <v>-52.54372</v>
      </c>
    </row>
    <row r="108" spans="2:6" x14ac:dyDescent="0.25">
      <c r="B108">
        <v>38875000000</v>
      </c>
      <c r="C108">
        <v>-49.829075000000003</v>
      </c>
      <c r="E108">
        <v>38875000000</v>
      </c>
      <c r="F108">
        <v>-46.921097000000003</v>
      </c>
    </row>
    <row r="109" spans="2:6" x14ac:dyDescent="0.25">
      <c r="B109">
        <v>39250000000</v>
      </c>
      <c r="C109">
        <v>-50.922977000000003</v>
      </c>
      <c r="E109">
        <v>39250000000</v>
      </c>
      <c r="F109">
        <v>-44.413494</v>
      </c>
    </row>
    <row r="110" spans="2:6" x14ac:dyDescent="0.25">
      <c r="B110">
        <v>39625000000</v>
      </c>
      <c r="C110">
        <v>-51.478050000000003</v>
      </c>
      <c r="E110">
        <v>39625000000</v>
      </c>
      <c r="F110">
        <v>-45.098663000000002</v>
      </c>
    </row>
    <row r="111" spans="2:6" x14ac:dyDescent="0.25">
      <c r="B111">
        <v>40000000000</v>
      </c>
      <c r="C111">
        <v>-51.465232999999998</v>
      </c>
      <c r="E111">
        <v>40000000000</v>
      </c>
      <c r="F111">
        <v>-46.507927000000002</v>
      </c>
    </row>
    <row r="112" spans="2:6" x14ac:dyDescent="0.25">
      <c r="B112" t="s">
        <v>21</v>
      </c>
      <c r="E112" t="s">
        <v>21</v>
      </c>
    </row>
    <row r="115" spans="2:6" x14ac:dyDescent="0.25">
      <c r="B115" t="s">
        <v>23</v>
      </c>
      <c r="E115" t="s">
        <v>23</v>
      </c>
    </row>
    <row r="116" spans="2:6" x14ac:dyDescent="0.25">
      <c r="B116" t="s">
        <v>19</v>
      </c>
      <c r="C116" t="s">
        <v>271</v>
      </c>
      <c r="E116" t="s">
        <v>19</v>
      </c>
      <c r="F116" t="s">
        <v>271</v>
      </c>
    </row>
    <row r="117" spans="2:6" x14ac:dyDescent="0.25">
      <c r="B117">
        <v>33000000000</v>
      </c>
      <c r="C117">
        <v>-56.140090999999998</v>
      </c>
      <c r="E117">
        <v>33000000000</v>
      </c>
      <c r="F117">
        <v>-60.790774999999996</v>
      </c>
    </row>
    <row r="118" spans="2:6" x14ac:dyDescent="0.25">
      <c r="B118">
        <v>33145833333.333</v>
      </c>
      <c r="C118">
        <v>-56.261944</v>
      </c>
      <c r="E118">
        <v>33145833333.333</v>
      </c>
      <c r="F118">
        <v>-60.143124</v>
      </c>
    </row>
    <row r="119" spans="2:6" x14ac:dyDescent="0.25">
      <c r="B119">
        <v>33291666666.667</v>
      </c>
      <c r="C119">
        <v>-56.155453000000001</v>
      </c>
      <c r="E119">
        <v>33291666666.667</v>
      </c>
      <c r="F119">
        <v>-59.560349000000002</v>
      </c>
    </row>
    <row r="120" spans="2:6" x14ac:dyDescent="0.25">
      <c r="B120">
        <v>33437500000</v>
      </c>
      <c r="C120">
        <v>-56.103442999999999</v>
      </c>
      <c r="E120">
        <v>33437500000</v>
      </c>
      <c r="F120">
        <v>-59.194617999999998</v>
      </c>
    </row>
    <row r="121" spans="2:6" x14ac:dyDescent="0.25">
      <c r="B121">
        <v>33583333333.333</v>
      </c>
      <c r="C121">
        <v>-55.898865000000001</v>
      </c>
      <c r="E121">
        <v>33583333333.333</v>
      </c>
      <c r="F121">
        <v>-60.544769000000002</v>
      </c>
    </row>
    <row r="122" spans="2:6" x14ac:dyDescent="0.25">
      <c r="B122">
        <v>33729166666.667</v>
      </c>
      <c r="C122">
        <v>-55.652107000000001</v>
      </c>
      <c r="E122">
        <v>33729166666.667</v>
      </c>
      <c r="F122">
        <v>-60.942107999999998</v>
      </c>
    </row>
    <row r="123" spans="2:6" x14ac:dyDescent="0.25">
      <c r="B123">
        <v>33875000000</v>
      </c>
      <c r="C123">
        <v>-56.065105000000003</v>
      </c>
      <c r="E123">
        <v>33875000000</v>
      </c>
      <c r="F123">
        <v>-60.920524999999998</v>
      </c>
    </row>
    <row r="124" spans="2:6" x14ac:dyDescent="0.25">
      <c r="B124">
        <v>34020833333.333</v>
      </c>
      <c r="C124">
        <v>-56.276713999999998</v>
      </c>
      <c r="E124">
        <v>34020833333.333</v>
      </c>
      <c r="F124">
        <v>-60.568500999999998</v>
      </c>
    </row>
    <row r="125" spans="2:6" x14ac:dyDescent="0.25">
      <c r="B125">
        <v>34166666666.667</v>
      </c>
      <c r="C125">
        <v>-56.785774000000004</v>
      </c>
      <c r="E125">
        <v>34166666666.667</v>
      </c>
      <c r="F125">
        <v>-61.150444</v>
      </c>
    </row>
    <row r="126" spans="2:6" x14ac:dyDescent="0.25">
      <c r="B126">
        <v>34312500000</v>
      </c>
      <c r="C126">
        <v>-56.402541999999997</v>
      </c>
      <c r="E126">
        <v>34312500000</v>
      </c>
      <c r="F126">
        <v>-62.394652999999998</v>
      </c>
    </row>
    <row r="127" spans="2:6" x14ac:dyDescent="0.25">
      <c r="B127">
        <v>34458333333.333</v>
      </c>
      <c r="C127">
        <v>-56.170966999999997</v>
      </c>
      <c r="E127">
        <v>34458333333.333</v>
      </c>
      <c r="F127">
        <v>-62.299931000000001</v>
      </c>
    </row>
    <row r="128" spans="2:6" x14ac:dyDescent="0.25">
      <c r="B128">
        <v>34604166666.667</v>
      </c>
      <c r="C128">
        <v>-55.781052000000003</v>
      </c>
      <c r="E128">
        <v>34604166666.667</v>
      </c>
      <c r="F128">
        <v>-63.695393000000003</v>
      </c>
    </row>
    <row r="129" spans="2:6" x14ac:dyDescent="0.25">
      <c r="B129">
        <v>34750000000</v>
      </c>
      <c r="C129">
        <v>-55.396464999999999</v>
      </c>
      <c r="E129">
        <v>34750000000</v>
      </c>
      <c r="F129">
        <v>-63.381968999999998</v>
      </c>
    </row>
    <row r="130" spans="2:6" x14ac:dyDescent="0.25">
      <c r="B130">
        <v>34895833333.333</v>
      </c>
      <c r="C130">
        <v>-55.279411000000003</v>
      </c>
      <c r="E130">
        <v>34895833333.333</v>
      </c>
      <c r="F130">
        <v>-63.893982000000001</v>
      </c>
    </row>
    <row r="131" spans="2:6" x14ac:dyDescent="0.25">
      <c r="B131">
        <v>35041666666.667</v>
      </c>
      <c r="C131">
        <v>-55.072788000000003</v>
      </c>
      <c r="E131">
        <v>35041666666.667</v>
      </c>
      <c r="F131">
        <v>-63.159762999999998</v>
      </c>
    </row>
    <row r="132" spans="2:6" x14ac:dyDescent="0.25">
      <c r="B132">
        <v>35187500000</v>
      </c>
      <c r="C132">
        <v>-55.355778000000001</v>
      </c>
      <c r="E132">
        <v>35187500000</v>
      </c>
      <c r="F132">
        <v>-62.983680999999997</v>
      </c>
    </row>
    <row r="133" spans="2:6" x14ac:dyDescent="0.25">
      <c r="B133">
        <v>35333333333.333</v>
      </c>
      <c r="C133">
        <v>-55.609112000000003</v>
      </c>
      <c r="E133">
        <v>35333333333.333</v>
      </c>
      <c r="F133">
        <v>-63.004447999999996</v>
      </c>
    </row>
    <row r="134" spans="2:6" x14ac:dyDescent="0.25">
      <c r="B134">
        <v>35479166666.667</v>
      </c>
      <c r="C134">
        <v>-55.610492999999998</v>
      </c>
      <c r="E134">
        <v>35479166666.667</v>
      </c>
      <c r="F134">
        <v>-62.793315999999997</v>
      </c>
    </row>
    <row r="135" spans="2:6" x14ac:dyDescent="0.25">
      <c r="B135">
        <v>35625000000</v>
      </c>
      <c r="C135">
        <v>-56.050789000000002</v>
      </c>
      <c r="E135">
        <v>35625000000</v>
      </c>
      <c r="F135">
        <v>-62.710953000000003</v>
      </c>
    </row>
    <row r="136" spans="2:6" x14ac:dyDescent="0.25">
      <c r="B136">
        <v>35770833333.333</v>
      </c>
      <c r="C136">
        <v>-55.968006000000003</v>
      </c>
      <c r="E136">
        <v>35770833333.333</v>
      </c>
      <c r="F136">
        <v>-61.622596999999999</v>
      </c>
    </row>
    <row r="137" spans="2:6" x14ac:dyDescent="0.25">
      <c r="B137">
        <v>35916666666.667</v>
      </c>
      <c r="C137">
        <v>-55.937714</v>
      </c>
      <c r="E137">
        <v>35916666666.667</v>
      </c>
      <c r="F137">
        <v>-62.225451999999997</v>
      </c>
    </row>
    <row r="138" spans="2:6" x14ac:dyDescent="0.25">
      <c r="B138">
        <v>36062500000</v>
      </c>
      <c r="C138">
        <v>-55.758800999999998</v>
      </c>
      <c r="E138">
        <v>36062500000</v>
      </c>
      <c r="F138">
        <v>-61.929893</v>
      </c>
    </row>
    <row r="139" spans="2:6" x14ac:dyDescent="0.25">
      <c r="B139">
        <v>36208333333.333</v>
      </c>
      <c r="C139">
        <v>-55.211838</v>
      </c>
      <c r="E139">
        <v>36208333333.333</v>
      </c>
      <c r="F139">
        <v>-63.08202</v>
      </c>
    </row>
    <row r="140" spans="2:6" x14ac:dyDescent="0.25">
      <c r="B140">
        <v>36354166666.667</v>
      </c>
      <c r="C140">
        <v>-54.997532</v>
      </c>
      <c r="E140">
        <v>36354166666.667</v>
      </c>
      <c r="F140">
        <v>-62.610343999999998</v>
      </c>
    </row>
    <row r="141" spans="2:6" x14ac:dyDescent="0.25">
      <c r="B141">
        <v>36500000000</v>
      </c>
      <c r="C141">
        <v>-54.312823999999999</v>
      </c>
      <c r="E141">
        <v>36500000000</v>
      </c>
      <c r="F141">
        <v>-64.579459999999997</v>
      </c>
    </row>
    <row r="142" spans="2:6" x14ac:dyDescent="0.25">
      <c r="B142">
        <v>36645833333.333</v>
      </c>
      <c r="C142">
        <v>-53.838535</v>
      </c>
      <c r="E142">
        <v>36645833333.333</v>
      </c>
      <c r="F142">
        <v>-64.923027000000005</v>
      </c>
    </row>
    <row r="143" spans="2:6" x14ac:dyDescent="0.25">
      <c r="B143">
        <v>36791666666.667</v>
      </c>
      <c r="C143">
        <v>-53.413043999999999</v>
      </c>
      <c r="E143">
        <v>36791666666.667</v>
      </c>
      <c r="F143">
        <v>-67.837401999999997</v>
      </c>
    </row>
    <row r="144" spans="2:6" x14ac:dyDescent="0.25">
      <c r="B144">
        <v>36937500000</v>
      </c>
      <c r="C144">
        <v>-52.669674000000001</v>
      </c>
      <c r="E144">
        <v>36937500000</v>
      </c>
      <c r="F144">
        <v>-67.900970000000001</v>
      </c>
    </row>
    <row r="145" spans="2:6" x14ac:dyDescent="0.25">
      <c r="B145">
        <v>37083333333.333</v>
      </c>
      <c r="C145">
        <v>-52.272906999999996</v>
      </c>
      <c r="E145">
        <v>37083333333.333</v>
      </c>
      <c r="F145">
        <v>-68.302261000000001</v>
      </c>
    </row>
    <row r="146" spans="2:6" x14ac:dyDescent="0.25">
      <c r="B146">
        <v>37229166666.667</v>
      </c>
      <c r="C146">
        <v>-51.903869999999998</v>
      </c>
      <c r="E146">
        <v>37229166666.667</v>
      </c>
      <c r="F146">
        <v>-66.394585000000006</v>
      </c>
    </row>
    <row r="147" spans="2:6" x14ac:dyDescent="0.25">
      <c r="B147">
        <v>37375000000</v>
      </c>
      <c r="C147">
        <v>-51.586010000000002</v>
      </c>
      <c r="E147">
        <v>37375000000</v>
      </c>
      <c r="F147">
        <v>-65.608954999999995</v>
      </c>
    </row>
    <row r="148" spans="2:6" x14ac:dyDescent="0.25">
      <c r="B148">
        <v>37520833333.333</v>
      </c>
      <c r="C148">
        <v>-51.312911999999997</v>
      </c>
      <c r="E148">
        <v>37520833333.333</v>
      </c>
      <c r="F148">
        <v>-64.677741999999995</v>
      </c>
    </row>
    <row r="149" spans="2:6" x14ac:dyDescent="0.25">
      <c r="B149">
        <v>37666666666.667</v>
      </c>
      <c r="C149">
        <v>-50.737709000000002</v>
      </c>
      <c r="E149">
        <v>37666666666.667</v>
      </c>
      <c r="F149">
        <v>-63.488135999999997</v>
      </c>
    </row>
    <row r="150" spans="2:6" x14ac:dyDescent="0.25">
      <c r="B150">
        <v>37812500000</v>
      </c>
      <c r="C150">
        <v>-50.310307000000002</v>
      </c>
      <c r="E150">
        <v>37812500000</v>
      </c>
      <c r="F150">
        <v>-62.490158000000001</v>
      </c>
    </row>
    <row r="151" spans="2:6" x14ac:dyDescent="0.25">
      <c r="B151">
        <v>37958333333.333</v>
      </c>
      <c r="C151">
        <v>-49.666344000000002</v>
      </c>
      <c r="E151">
        <v>37958333333.333</v>
      </c>
      <c r="F151">
        <v>-61.605601999999998</v>
      </c>
    </row>
    <row r="152" spans="2:6" x14ac:dyDescent="0.25">
      <c r="B152">
        <v>38104166666.667</v>
      </c>
      <c r="C152">
        <v>-49.099677999999997</v>
      </c>
      <c r="E152">
        <v>38104166666.667</v>
      </c>
      <c r="F152">
        <v>-60.391060000000003</v>
      </c>
    </row>
    <row r="153" spans="2:6" x14ac:dyDescent="0.25">
      <c r="B153">
        <v>38250000000</v>
      </c>
      <c r="C153">
        <v>-48.337879000000001</v>
      </c>
      <c r="E153">
        <v>38250000000</v>
      </c>
      <c r="F153">
        <v>-60.182724</v>
      </c>
    </row>
    <row r="154" spans="2:6" x14ac:dyDescent="0.25">
      <c r="B154">
        <v>38395833333.333</v>
      </c>
      <c r="C154">
        <v>-47.466121999999999</v>
      </c>
      <c r="E154">
        <v>38395833333.333</v>
      </c>
      <c r="F154">
        <v>-59.754902000000001</v>
      </c>
    </row>
    <row r="155" spans="2:6" x14ac:dyDescent="0.25">
      <c r="B155">
        <v>38541666666.667</v>
      </c>
      <c r="C155">
        <v>-46.747089000000003</v>
      </c>
      <c r="E155">
        <v>38541666666.667</v>
      </c>
      <c r="F155">
        <v>-59.549903999999998</v>
      </c>
    </row>
    <row r="156" spans="2:6" x14ac:dyDescent="0.25">
      <c r="B156">
        <v>38687500000</v>
      </c>
      <c r="C156">
        <v>-46.109549999999999</v>
      </c>
      <c r="E156">
        <v>38687500000</v>
      </c>
      <c r="F156">
        <v>-59.092998999999999</v>
      </c>
    </row>
    <row r="157" spans="2:6" x14ac:dyDescent="0.25">
      <c r="B157">
        <v>38833333333.333</v>
      </c>
      <c r="C157">
        <v>-45.630732999999999</v>
      </c>
      <c r="E157">
        <v>38833333333.333</v>
      </c>
      <c r="F157">
        <v>-58.848598000000003</v>
      </c>
    </row>
    <row r="158" spans="2:6" x14ac:dyDescent="0.25">
      <c r="B158">
        <v>38979166666.667</v>
      </c>
      <c r="C158">
        <v>-45.142215999999998</v>
      </c>
      <c r="E158">
        <v>38979166666.667</v>
      </c>
      <c r="F158">
        <v>-58.595604000000002</v>
      </c>
    </row>
    <row r="159" spans="2:6" x14ac:dyDescent="0.25">
      <c r="B159">
        <v>39125000000</v>
      </c>
      <c r="C159">
        <v>-44.618586999999998</v>
      </c>
      <c r="E159">
        <v>39125000000</v>
      </c>
      <c r="F159">
        <v>-57.890830999999999</v>
      </c>
    </row>
    <row r="160" spans="2:6" x14ac:dyDescent="0.25">
      <c r="B160">
        <v>39270833333.333</v>
      </c>
      <c r="C160">
        <v>-44.174579999999999</v>
      </c>
      <c r="E160">
        <v>39270833333.333</v>
      </c>
      <c r="F160">
        <v>-57.150269000000002</v>
      </c>
    </row>
    <row r="161" spans="2:6" x14ac:dyDescent="0.25">
      <c r="B161">
        <v>39416666666.667</v>
      </c>
      <c r="C161">
        <v>-43.850597</v>
      </c>
      <c r="E161">
        <v>39416666666.667</v>
      </c>
      <c r="F161">
        <v>-56.305664</v>
      </c>
    </row>
    <row r="162" spans="2:6" x14ac:dyDescent="0.25">
      <c r="B162">
        <v>39562500000</v>
      </c>
      <c r="C162">
        <v>-43.561847999999998</v>
      </c>
      <c r="E162">
        <v>39562500000</v>
      </c>
      <c r="F162">
        <v>-55.684871999999999</v>
      </c>
    </row>
    <row r="163" spans="2:6" x14ac:dyDescent="0.25">
      <c r="B163">
        <v>39708333333.333</v>
      </c>
      <c r="C163">
        <v>-43.358893999999999</v>
      </c>
      <c r="E163">
        <v>39708333333.333</v>
      </c>
      <c r="F163">
        <v>-54.931961000000001</v>
      </c>
    </row>
    <row r="164" spans="2:6" x14ac:dyDescent="0.25">
      <c r="B164">
        <v>39854166666.667</v>
      </c>
      <c r="C164">
        <v>-43.129524000000004</v>
      </c>
      <c r="E164">
        <v>39854166666.667</v>
      </c>
      <c r="F164">
        <v>-54.388961999999999</v>
      </c>
    </row>
    <row r="165" spans="2:6" x14ac:dyDescent="0.25">
      <c r="B165">
        <v>40000000000</v>
      </c>
      <c r="C165">
        <v>-43.056927000000002</v>
      </c>
      <c r="E165">
        <v>40000000000</v>
      </c>
      <c r="F165">
        <v>-54.06776</v>
      </c>
    </row>
    <row r="166" spans="2:6" x14ac:dyDescent="0.25">
      <c r="B166" t="s">
        <v>21</v>
      </c>
      <c r="E166" t="s">
        <v>21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12"/>
  <sheetViews>
    <sheetView workbookViewId="0">
      <selection activeCell="J1" sqref="J1:L1048576"/>
    </sheetView>
  </sheetViews>
  <sheetFormatPr defaultRowHeight="15" x14ac:dyDescent="0.25"/>
  <cols>
    <col min="1" max="1" width="13.7109375" style="30" customWidth="1"/>
    <col min="5" max="5" width="2.7109375" style="51" customWidth="1"/>
    <col min="6" max="6" width="12.85546875" style="3" bestFit="1" customWidth="1"/>
    <col min="7" max="7" width="18.5703125" style="9" bestFit="1" customWidth="1"/>
    <col min="8" max="8" width="21.140625" style="9" bestFit="1" customWidth="1"/>
    <col min="9" max="9" width="13.7109375" style="30" customWidth="1"/>
    <col min="13" max="13" width="2.7109375" style="6" customWidth="1"/>
    <col min="14" max="14" width="12.85546875" style="3" bestFit="1" customWidth="1"/>
    <col min="15" max="15" width="18.5703125" style="9" bestFit="1" customWidth="1"/>
    <col min="16" max="16" width="21.140625" style="9" bestFit="1" customWidth="1"/>
    <col min="17" max="17" width="2.7109375" style="6" customWidth="1"/>
  </cols>
  <sheetData>
    <row r="1" spans="1:17" x14ac:dyDescent="0.25">
      <c r="B1" t="s">
        <v>92</v>
      </c>
      <c r="F1" s="3" t="s">
        <v>2</v>
      </c>
      <c r="G1" s="10" t="s">
        <v>109</v>
      </c>
      <c r="H1" s="34" t="str">
        <f>D112</f>
        <v>2Rx2L dBc Log Mag(dB)</v>
      </c>
      <c r="J1" t="s">
        <v>92</v>
      </c>
      <c r="N1" s="3" t="s">
        <v>2</v>
      </c>
      <c r="O1" s="10" t="s">
        <v>109</v>
      </c>
      <c r="P1" s="34" t="str">
        <f>L112</f>
        <v>2Rx2L dBc Log Mag(dB)</v>
      </c>
    </row>
    <row r="2" spans="1:17" x14ac:dyDescent="0.25">
      <c r="A2" s="39" t="s">
        <v>108</v>
      </c>
      <c r="B2" t="s">
        <v>261</v>
      </c>
      <c r="C2" t="s">
        <v>254</v>
      </c>
      <c r="D2" t="s">
        <v>255</v>
      </c>
      <c r="E2" s="51" t="s">
        <v>203</v>
      </c>
      <c r="H2" s="8"/>
      <c r="I2" s="39" t="s">
        <v>105</v>
      </c>
      <c r="J2" t="s">
        <v>261</v>
      </c>
      <c r="K2" t="s">
        <v>254</v>
      </c>
      <c r="L2" t="s">
        <v>255</v>
      </c>
      <c r="P2" s="8"/>
    </row>
    <row r="3" spans="1:17" s="12" customFormat="1" x14ac:dyDescent="0.25">
      <c r="A3" s="30"/>
      <c r="B3" t="s">
        <v>279</v>
      </c>
      <c r="C3" t="s">
        <v>280</v>
      </c>
      <c r="D3" t="s">
        <v>283</v>
      </c>
      <c r="E3" s="51"/>
      <c r="F3" s="10" t="s">
        <v>12</v>
      </c>
      <c r="G3" s="10">
        <f>ABS(AVERAGE(G5:G103))</f>
        <v>63.09433496969698</v>
      </c>
      <c r="H3" s="52" t="s">
        <v>253</v>
      </c>
      <c r="I3" s="30"/>
      <c r="J3" t="s">
        <v>279</v>
      </c>
      <c r="K3" t="s">
        <v>280</v>
      </c>
      <c r="L3" t="s">
        <v>284</v>
      </c>
      <c r="M3" s="11"/>
      <c r="N3" s="10" t="s">
        <v>12</v>
      </c>
      <c r="O3" s="10">
        <f>ABS(AVERAGE(O5:O103))</f>
        <v>65.225773525252521</v>
      </c>
      <c r="P3" s="52" t="s">
        <v>253</v>
      </c>
      <c r="Q3" s="11"/>
    </row>
    <row r="4" spans="1:17" x14ac:dyDescent="0.25">
      <c r="B4" t="s">
        <v>95</v>
      </c>
      <c r="G4" s="8"/>
      <c r="H4" s="8"/>
      <c r="J4" t="s">
        <v>95</v>
      </c>
      <c r="O4" s="8"/>
      <c r="P4" s="8"/>
    </row>
    <row r="5" spans="1:17" x14ac:dyDescent="0.25">
      <c r="F5" s="3">
        <f t="shared" ref="F5:F36" si="0">B113/1000000000</f>
        <v>11</v>
      </c>
      <c r="G5" s="8">
        <f>H5-5</f>
        <v>-47.050358000000003</v>
      </c>
      <c r="H5" s="3">
        <f t="shared" ref="H5:H36" si="1">D113</f>
        <v>-42.050358000000003</v>
      </c>
      <c r="N5" s="3">
        <f t="shared" ref="N5:N36" si="2">J113/1000000000</f>
        <v>11</v>
      </c>
      <c r="O5" s="8">
        <f>P5-5</f>
        <v>-68.163466999999997</v>
      </c>
      <c r="P5" s="3">
        <f t="shared" ref="P5:P36" si="3">L113</f>
        <v>-63.163466999999997</v>
      </c>
    </row>
    <row r="6" spans="1:17" x14ac:dyDescent="0.25">
      <c r="F6" s="3">
        <f t="shared" si="0"/>
        <v>11.295918367346999</v>
      </c>
      <c r="G6" s="8">
        <f t="shared" ref="G6:G69" si="4">H6-5</f>
        <v>-49.860061999999999</v>
      </c>
      <c r="H6" s="3">
        <f t="shared" si="1"/>
        <v>-44.860061999999999</v>
      </c>
      <c r="N6" s="3">
        <f t="shared" si="2"/>
        <v>11.295918367346999</v>
      </c>
      <c r="O6" s="8">
        <f t="shared" ref="O6:O69" si="5">P6-5</f>
        <v>-68.730666999999997</v>
      </c>
      <c r="P6" s="3">
        <f t="shared" si="3"/>
        <v>-63.730666999999997</v>
      </c>
    </row>
    <row r="7" spans="1:17" x14ac:dyDescent="0.25">
      <c r="B7" t="s">
        <v>96</v>
      </c>
      <c r="F7" s="3">
        <f t="shared" si="0"/>
        <v>11.591836734694001</v>
      </c>
      <c r="G7" s="8">
        <f t="shared" si="4"/>
        <v>-51.934314999999998</v>
      </c>
      <c r="H7" s="3">
        <f t="shared" si="1"/>
        <v>-46.934314999999998</v>
      </c>
      <c r="J7" t="s">
        <v>96</v>
      </c>
      <c r="N7" s="3">
        <f t="shared" si="2"/>
        <v>11.591836734694001</v>
      </c>
      <c r="O7" s="8">
        <f t="shared" si="5"/>
        <v>-69.439491000000004</v>
      </c>
      <c r="P7" s="3">
        <f t="shared" si="3"/>
        <v>-64.439491000000004</v>
      </c>
    </row>
    <row r="8" spans="1:17" x14ac:dyDescent="0.25">
      <c r="B8" t="s">
        <v>19</v>
      </c>
      <c r="C8" t="s">
        <v>110</v>
      </c>
      <c r="F8" s="3">
        <f t="shared" si="0"/>
        <v>11.887755102041</v>
      </c>
      <c r="G8" s="8">
        <f t="shared" si="4"/>
        <v>-51.465279000000002</v>
      </c>
      <c r="H8" s="3">
        <f t="shared" si="1"/>
        <v>-46.465279000000002</v>
      </c>
      <c r="J8" t="s">
        <v>19</v>
      </c>
      <c r="K8" t="s">
        <v>110</v>
      </c>
      <c r="N8" s="3">
        <f t="shared" si="2"/>
        <v>11.887755102041</v>
      </c>
      <c r="O8" s="8">
        <f t="shared" si="5"/>
        <v>-71.730438000000007</v>
      </c>
      <c r="P8" s="3">
        <f t="shared" si="3"/>
        <v>-66.730438000000007</v>
      </c>
    </row>
    <row r="9" spans="1:17" x14ac:dyDescent="0.25">
      <c r="B9">
        <v>11000000000</v>
      </c>
      <c r="C9">
        <v>-9.0921468999999995</v>
      </c>
      <c r="F9" s="3">
        <f t="shared" si="0"/>
        <v>12.183673469388001</v>
      </c>
      <c r="G9" s="8">
        <f t="shared" si="4"/>
        <v>-48.951946</v>
      </c>
      <c r="H9" s="3">
        <f t="shared" si="1"/>
        <v>-43.951946</v>
      </c>
      <c r="J9">
        <v>11000000000</v>
      </c>
      <c r="K9">
        <v>-14.082979999999999</v>
      </c>
      <c r="N9" s="3">
        <f t="shared" si="2"/>
        <v>12.183673469388001</v>
      </c>
      <c r="O9" s="8">
        <f t="shared" si="5"/>
        <v>-71.037154999999998</v>
      </c>
      <c r="P9" s="3">
        <f t="shared" si="3"/>
        <v>-66.037154999999998</v>
      </c>
    </row>
    <row r="10" spans="1:17" x14ac:dyDescent="0.25">
      <c r="B10">
        <v>11295918367.347</v>
      </c>
      <c r="C10">
        <v>-8.7698792999999995</v>
      </c>
      <c r="F10" s="3">
        <f t="shared" si="0"/>
        <v>12.479591836735</v>
      </c>
      <c r="G10" s="8">
        <f t="shared" si="4"/>
        <v>-47.370418999999998</v>
      </c>
      <c r="H10" s="3">
        <f t="shared" si="1"/>
        <v>-42.370418999999998</v>
      </c>
      <c r="J10">
        <v>11295918367.347</v>
      </c>
      <c r="K10">
        <v>-13.172647</v>
      </c>
      <c r="N10" s="3">
        <f t="shared" si="2"/>
        <v>12.479591836735</v>
      </c>
      <c r="O10" s="8">
        <f t="shared" si="5"/>
        <v>-71.113738999999995</v>
      </c>
      <c r="P10" s="3">
        <f t="shared" si="3"/>
        <v>-66.113738999999995</v>
      </c>
    </row>
    <row r="11" spans="1:17" x14ac:dyDescent="0.25">
      <c r="B11">
        <v>11591836734.694</v>
      </c>
      <c r="C11">
        <v>-8.7476921000000001</v>
      </c>
      <c r="F11" s="3">
        <f t="shared" si="0"/>
        <v>12.775510204082</v>
      </c>
      <c r="G11" s="8">
        <f t="shared" si="4"/>
        <v>-49.492058</v>
      </c>
      <c r="H11" s="3">
        <f t="shared" si="1"/>
        <v>-44.492058</v>
      </c>
      <c r="J11">
        <v>11591836734.694</v>
      </c>
      <c r="K11">
        <v>-12.234165000000001</v>
      </c>
      <c r="N11" s="3">
        <f t="shared" si="2"/>
        <v>12.775510204082</v>
      </c>
      <c r="O11" s="8">
        <f t="shared" si="5"/>
        <v>-69.828772999999998</v>
      </c>
      <c r="P11" s="3">
        <f t="shared" si="3"/>
        <v>-64.828772999999998</v>
      </c>
    </row>
    <row r="12" spans="1:17" x14ac:dyDescent="0.25">
      <c r="B12">
        <v>11887755102.041</v>
      </c>
      <c r="C12">
        <v>-8.8459863999999993</v>
      </c>
      <c r="F12" s="3">
        <f t="shared" si="0"/>
        <v>13.071428571429001</v>
      </c>
      <c r="G12" s="8">
        <f t="shared" si="4"/>
        <v>-54.63353</v>
      </c>
      <c r="H12" s="3">
        <f t="shared" si="1"/>
        <v>-49.63353</v>
      </c>
      <c r="J12">
        <v>11887755102.041</v>
      </c>
      <c r="K12">
        <v>-11.547008999999999</v>
      </c>
      <c r="N12" s="3">
        <f t="shared" si="2"/>
        <v>13.071428571429001</v>
      </c>
      <c r="O12" s="8">
        <f t="shared" si="5"/>
        <v>-70.298088000000007</v>
      </c>
      <c r="P12" s="3">
        <f t="shared" si="3"/>
        <v>-65.298088000000007</v>
      </c>
    </row>
    <row r="13" spans="1:17" x14ac:dyDescent="0.25">
      <c r="B13">
        <v>12183673469.388</v>
      </c>
      <c r="C13">
        <v>-9.1266365</v>
      </c>
      <c r="F13" s="3">
        <f t="shared" si="0"/>
        <v>13.367346938775999</v>
      </c>
      <c r="G13" s="8">
        <f t="shared" si="4"/>
        <v>-60.126368999999997</v>
      </c>
      <c r="H13" s="3">
        <f t="shared" si="1"/>
        <v>-55.126368999999997</v>
      </c>
      <c r="J13">
        <v>12183673469.388</v>
      </c>
      <c r="K13">
        <v>-10.774425000000001</v>
      </c>
      <c r="N13" s="3">
        <f t="shared" si="2"/>
        <v>13.367346938775999</v>
      </c>
      <c r="O13" s="8">
        <f t="shared" si="5"/>
        <v>-70.219772000000006</v>
      </c>
      <c r="P13" s="3">
        <f t="shared" si="3"/>
        <v>-65.219772000000006</v>
      </c>
    </row>
    <row r="14" spans="1:17" x14ac:dyDescent="0.25">
      <c r="B14">
        <v>12479591836.735001</v>
      </c>
      <c r="C14">
        <v>-9.2982674000000003</v>
      </c>
      <c r="F14" s="3">
        <f t="shared" si="0"/>
        <v>13.663265306122</v>
      </c>
      <c r="G14" s="8">
        <f t="shared" si="4"/>
        <v>-62.281207999999999</v>
      </c>
      <c r="H14" s="3">
        <f t="shared" si="1"/>
        <v>-57.281207999999999</v>
      </c>
      <c r="J14">
        <v>12479591836.735001</v>
      </c>
      <c r="K14">
        <v>-10.068553</v>
      </c>
      <c r="N14" s="3">
        <f t="shared" si="2"/>
        <v>13.663265306122</v>
      </c>
      <c r="O14" s="8">
        <f t="shared" si="5"/>
        <v>-71.175940999999995</v>
      </c>
      <c r="P14" s="3">
        <f t="shared" si="3"/>
        <v>-66.175940999999995</v>
      </c>
    </row>
    <row r="15" spans="1:17" x14ac:dyDescent="0.25">
      <c r="B15">
        <v>12775510204.082001</v>
      </c>
      <c r="C15">
        <v>-8.9204673999999997</v>
      </c>
      <c r="F15" s="3">
        <f t="shared" si="0"/>
        <v>13.959183673468999</v>
      </c>
      <c r="G15" s="8">
        <f t="shared" si="4"/>
        <v>-63.905697000000004</v>
      </c>
      <c r="H15" s="3">
        <f t="shared" si="1"/>
        <v>-58.905697000000004</v>
      </c>
      <c r="J15">
        <v>12775510204.082001</v>
      </c>
      <c r="K15">
        <v>-9.5006989999999991</v>
      </c>
      <c r="N15" s="3">
        <f t="shared" si="2"/>
        <v>13.959183673468999</v>
      </c>
      <c r="O15" s="8">
        <f t="shared" si="5"/>
        <v>-66.536715999999998</v>
      </c>
      <c r="P15" s="3">
        <f t="shared" si="3"/>
        <v>-61.536715999999998</v>
      </c>
    </row>
    <row r="16" spans="1:17" x14ac:dyDescent="0.25">
      <c r="B16">
        <v>13071428571.429001</v>
      </c>
      <c r="C16">
        <v>-8.0756321</v>
      </c>
      <c r="F16" s="3">
        <f t="shared" si="0"/>
        <v>14.255102040816</v>
      </c>
      <c r="G16" s="8">
        <f t="shared" si="4"/>
        <v>-63.240406</v>
      </c>
      <c r="H16" s="3">
        <f t="shared" si="1"/>
        <v>-58.240406</v>
      </c>
      <c r="J16">
        <v>13071428571.429001</v>
      </c>
      <c r="K16">
        <v>-8.7958745999999994</v>
      </c>
      <c r="N16" s="3">
        <f t="shared" si="2"/>
        <v>14.255102040816</v>
      </c>
      <c r="O16" s="8">
        <f t="shared" si="5"/>
        <v>-61.112662999999998</v>
      </c>
      <c r="P16" s="3">
        <f t="shared" si="3"/>
        <v>-56.112662999999998</v>
      </c>
    </row>
    <row r="17" spans="2:16" x14ac:dyDescent="0.25">
      <c r="B17">
        <v>13367346938.775999</v>
      </c>
      <c r="C17">
        <v>-7.6330853000000003</v>
      </c>
      <c r="F17" s="3">
        <f t="shared" si="0"/>
        <v>14.551020408163</v>
      </c>
      <c r="G17" s="8">
        <f t="shared" si="4"/>
        <v>-63.381264000000002</v>
      </c>
      <c r="H17" s="3">
        <f t="shared" si="1"/>
        <v>-58.381264000000002</v>
      </c>
      <c r="J17">
        <v>13367346938.775999</v>
      </c>
      <c r="K17">
        <v>-8.2050046999999999</v>
      </c>
      <c r="N17" s="3">
        <f t="shared" si="2"/>
        <v>14.551020408163</v>
      </c>
      <c r="O17" s="8">
        <f t="shared" si="5"/>
        <v>-55.409027000000002</v>
      </c>
      <c r="P17" s="3">
        <f t="shared" si="3"/>
        <v>-50.409027000000002</v>
      </c>
    </row>
    <row r="18" spans="2:16" x14ac:dyDescent="0.25">
      <c r="B18">
        <v>13663265306.122</v>
      </c>
      <c r="C18">
        <v>-7.1381253999999998</v>
      </c>
      <c r="F18" s="3">
        <f t="shared" si="0"/>
        <v>14.846938775510001</v>
      </c>
      <c r="G18" s="8">
        <f t="shared" si="4"/>
        <v>-60.307884000000001</v>
      </c>
      <c r="H18" s="3">
        <f t="shared" si="1"/>
        <v>-55.307884000000001</v>
      </c>
      <c r="J18">
        <v>13663265306.122</v>
      </c>
      <c r="K18">
        <v>-7.7524724000000003</v>
      </c>
      <c r="N18" s="3">
        <f t="shared" si="2"/>
        <v>14.846938775510001</v>
      </c>
      <c r="O18" s="8">
        <f t="shared" si="5"/>
        <v>-55.387154000000002</v>
      </c>
      <c r="P18" s="3">
        <f t="shared" si="3"/>
        <v>-50.387154000000002</v>
      </c>
    </row>
    <row r="19" spans="2:16" x14ac:dyDescent="0.25">
      <c r="B19">
        <v>13959183673.469</v>
      </c>
      <c r="C19">
        <v>-6.9614533999999999</v>
      </c>
      <c r="F19" s="3">
        <f t="shared" si="0"/>
        <v>15.142857142857</v>
      </c>
      <c r="G19" s="8">
        <f t="shared" si="4"/>
        <v>-57.083964999999999</v>
      </c>
      <c r="H19" s="3">
        <f t="shared" si="1"/>
        <v>-52.083964999999999</v>
      </c>
      <c r="J19">
        <v>13959183673.469</v>
      </c>
      <c r="K19">
        <v>-7.4950910000000004</v>
      </c>
      <c r="N19" s="3">
        <f t="shared" si="2"/>
        <v>15.142857142857</v>
      </c>
      <c r="O19" s="8">
        <f t="shared" si="5"/>
        <v>-57.335175</v>
      </c>
      <c r="P19" s="3">
        <f t="shared" si="3"/>
        <v>-52.335175</v>
      </c>
    </row>
    <row r="20" spans="2:16" x14ac:dyDescent="0.25">
      <c r="B20">
        <v>14255102040.816</v>
      </c>
      <c r="C20">
        <v>-6.8042597999999996</v>
      </c>
      <c r="F20" s="3">
        <f t="shared" si="0"/>
        <v>15.438775510204</v>
      </c>
      <c r="G20" s="8">
        <f t="shared" si="4"/>
        <v>-53.740775999999997</v>
      </c>
      <c r="H20" s="3">
        <f t="shared" si="1"/>
        <v>-48.740775999999997</v>
      </c>
      <c r="J20">
        <v>14255102040.816</v>
      </c>
      <c r="K20">
        <v>-7.3022676000000004</v>
      </c>
      <c r="N20" s="3">
        <f t="shared" si="2"/>
        <v>15.438775510204</v>
      </c>
      <c r="O20" s="8">
        <f t="shared" si="5"/>
        <v>-59.359023999999998</v>
      </c>
      <c r="P20" s="3">
        <f t="shared" si="3"/>
        <v>-54.359023999999998</v>
      </c>
    </row>
    <row r="21" spans="2:16" x14ac:dyDescent="0.25">
      <c r="B21">
        <v>14551020408.163</v>
      </c>
      <c r="C21">
        <v>-6.6809358999999997</v>
      </c>
      <c r="F21" s="3">
        <f t="shared" si="0"/>
        <v>15.734693877551001</v>
      </c>
      <c r="G21" s="8">
        <f t="shared" si="4"/>
        <v>-53.533085</v>
      </c>
      <c r="H21" s="3">
        <f t="shared" si="1"/>
        <v>-48.533085</v>
      </c>
      <c r="J21">
        <v>14551020408.163</v>
      </c>
      <c r="K21">
        <v>-7.0914992999999997</v>
      </c>
      <c r="N21" s="3">
        <f t="shared" si="2"/>
        <v>15.734693877551001</v>
      </c>
      <c r="O21" s="8">
        <f t="shared" si="5"/>
        <v>-57.892283999999997</v>
      </c>
      <c r="P21" s="3">
        <f t="shared" si="3"/>
        <v>-52.892283999999997</v>
      </c>
    </row>
    <row r="22" spans="2:16" x14ac:dyDescent="0.25">
      <c r="B22">
        <v>14846938775.51</v>
      </c>
      <c r="C22">
        <v>-6.4218697999999996</v>
      </c>
      <c r="F22" s="3">
        <f t="shared" si="0"/>
        <v>16.030612244898002</v>
      </c>
      <c r="G22" s="8">
        <f t="shared" si="4"/>
        <v>-55.128940999999998</v>
      </c>
      <c r="H22" s="3">
        <f t="shared" si="1"/>
        <v>-50.128940999999998</v>
      </c>
      <c r="J22">
        <v>14846938775.51</v>
      </c>
      <c r="K22">
        <v>-7.0933188999999999</v>
      </c>
      <c r="N22" s="3">
        <f t="shared" si="2"/>
        <v>16.030612244898002</v>
      </c>
      <c r="O22" s="8">
        <f t="shared" si="5"/>
        <v>-54.189734999999999</v>
      </c>
      <c r="P22" s="3">
        <f t="shared" si="3"/>
        <v>-49.189734999999999</v>
      </c>
    </row>
    <row r="23" spans="2:16" x14ac:dyDescent="0.25">
      <c r="B23">
        <v>15142857142.857</v>
      </c>
      <c r="C23">
        <v>-6.3863048999999998</v>
      </c>
      <c r="F23" s="3">
        <f t="shared" si="0"/>
        <v>16.326530612245001</v>
      </c>
      <c r="G23" s="8">
        <f t="shared" si="4"/>
        <v>-59.107951999999997</v>
      </c>
      <c r="H23" s="3">
        <f t="shared" si="1"/>
        <v>-54.107951999999997</v>
      </c>
      <c r="J23">
        <v>15142857142.857</v>
      </c>
      <c r="K23">
        <v>-7.0096864999999999</v>
      </c>
      <c r="N23" s="3">
        <f t="shared" si="2"/>
        <v>16.326530612245001</v>
      </c>
      <c r="O23" s="8">
        <f t="shared" si="5"/>
        <v>-51.703265999999999</v>
      </c>
      <c r="P23" s="3">
        <f t="shared" si="3"/>
        <v>-46.703265999999999</v>
      </c>
    </row>
    <row r="24" spans="2:16" x14ac:dyDescent="0.25">
      <c r="B24">
        <v>15438775510.204</v>
      </c>
      <c r="C24">
        <v>-6.4817448000000004</v>
      </c>
      <c r="F24" s="3">
        <f t="shared" si="0"/>
        <v>16.622448979592001</v>
      </c>
      <c r="G24" s="8">
        <f t="shared" si="4"/>
        <v>-62.860790000000001</v>
      </c>
      <c r="H24" s="3">
        <f t="shared" si="1"/>
        <v>-57.860790000000001</v>
      </c>
      <c r="J24">
        <v>15438775510.204</v>
      </c>
      <c r="K24">
        <v>-6.9524350000000004</v>
      </c>
      <c r="N24" s="3">
        <f t="shared" si="2"/>
        <v>16.622448979592001</v>
      </c>
      <c r="O24" s="8">
        <f t="shared" si="5"/>
        <v>-52.185805999999999</v>
      </c>
      <c r="P24" s="3">
        <f t="shared" si="3"/>
        <v>-47.185805999999999</v>
      </c>
    </row>
    <row r="25" spans="2:16" x14ac:dyDescent="0.25">
      <c r="B25">
        <v>15734693877.551001</v>
      </c>
      <c r="C25">
        <v>-6.4668593000000003</v>
      </c>
      <c r="F25" s="3">
        <f t="shared" si="0"/>
        <v>16.918367346939</v>
      </c>
      <c r="G25" s="8">
        <f t="shared" si="4"/>
        <v>-63.159931</v>
      </c>
      <c r="H25" s="3">
        <f t="shared" si="1"/>
        <v>-58.159931</v>
      </c>
      <c r="J25">
        <v>15734693877.551001</v>
      </c>
      <c r="K25">
        <v>-6.8765048999999996</v>
      </c>
      <c r="N25" s="3">
        <f t="shared" si="2"/>
        <v>16.918367346939</v>
      </c>
      <c r="O25" s="8">
        <f t="shared" si="5"/>
        <v>-53.602001000000001</v>
      </c>
      <c r="P25" s="3">
        <f t="shared" si="3"/>
        <v>-48.602001000000001</v>
      </c>
    </row>
    <row r="26" spans="2:16" x14ac:dyDescent="0.25">
      <c r="B26">
        <v>16030612244.898001</v>
      </c>
      <c r="C26">
        <v>-6.5697827000000002</v>
      </c>
      <c r="F26" s="3">
        <f t="shared" si="0"/>
        <v>17.214285714286</v>
      </c>
      <c r="G26" s="8">
        <f t="shared" si="4"/>
        <v>-59.920216000000003</v>
      </c>
      <c r="H26" s="3">
        <f t="shared" si="1"/>
        <v>-54.920216000000003</v>
      </c>
      <c r="J26">
        <v>16030612244.898001</v>
      </c>
      <c r="K26">
        <v>-6.8860669000000003</v>
      </c>
      <c r="N26" s="3">
        <f t="shared" si="2"/>
        <v>17.214285714286</v>
      </c>
      <c r="O26" s="8">
        <f t="shared" si="5"/>
        <v>-55.301220000000001</v>
      </c>
      <c r="P26" s="3">
        <f t="shared" si="3"/>
        <v>-50.301220000000001</v>
      </c>
    </row>
    <row r="27" spans="2:16" x14ac:dyDescent="0.25">
      <c r="B27">
        <v>16326530612.245001</v>
      </c>
      <c r="C27">
        <v>-6.525239</v>
      </c>
      <c r="F27" s="3">
        <f t="shared" si="0"/>
        <v>17.510204081632999</v>
      </c>
      <c r="G27" s="8">
        <f t="shared" si="4"/>
        <v>-54.953361999999998</v>
      </c>
      <c r="H27" s="3">
        <f t="shared" si="1"/>
        <v>-49.953361999999998</v>
      </c>
      <c r="J27">
        <v>16326530612.245001</v>
      </c>
      <c r="K27">
        <v>-6.8776574000000004</v>
      </c>
      <c r="N27" s="3">
        <f t="shared" si="2"/>
        <v>17.510204081632999</v>
      </c>
      <c r="O27" s="8">
        <f t="shared" si="5"/>
        <v>-57.039512999999999</v>
      </c>
      <c r="P27" s="3">
        <f t="shared" si="3"/>
        <v>-52.039512999999999</v>
      </c>
    </row>
    <row r="28" spans="2:16" x14ac:dyDescent="0.25">
      <c r="B28">
        <v>16622448979.591999</v>
      </c>
      <c r="C28">
        <v>-6.4079088999999998</v>
      </c>
      <c r="F28" s="3">
        <f t="shared" si="0"/>
        <v>17.806122448979998</v>
      </c>
      <c r="G28" s="8">
        <f t="shared" si="4"/>
        <v>-52.461951999999997</v>
      </c>
      <c r="H28" s="3">
        <f t="shared" si="1"/>
        <v>-47.461951999999997</v>
      </c>
      <c r="J28">
        <v>16622448979.591999</v>
      </c>
      <c r="K28">
        <v>-6.9284501000000001</v>
      </c>
      <c r="N28" s="3">
        <f t="shared" si="2"/>
        <v>17.806122448979998</v>
      </c>
      <c r="O28" s="8">
        <f t="shared" si="5"/>
        <v>-59.587463</v>
      </c>
      <c r="P28" s="3">
        <f t="shared" si="3"/>
        <v>-54.587463</v>
      </c>
    </row>
    <row r="29" spans="2:16" x14ac:dyDescent="0.25">
      <c r="B29">
        <v>16918367346.938999</v>
      </c>
      <c r="C29">
        <v>-6.3890209000000002</v>
      </c>
      <c r="F29" s="3">
        <f t="shared" si="0"/>
        <v>18.102040816327001</v>
      </c>
      <c r="G29" s="8">
        <f t="shared" si="4"/>
        <v>-50.411568000000003</v>
      </c>
      <c r="H29" s="3">
        <f t="shared" si="1"/>
        <v>-45.411568000000003</v>
      </c>
      <c r="J29">
        <v>16918367346.938999</v>
      </c>
      <c r="K29">
        <v>-6.9549345999999996</v>
      </c>
      <c r="N29" s="3">
        <f t="shared" si="2"/>
        <v>18.102040816327001</v>
      </c>
      <c r="O29" s="8">
        <f t="shared" si="5"/>
        <v>-66.331417000000002</v>
      </c>
      <c r="P29" s="3">
        <f t="shared" si="3"/>
        <v>-61.331417000000002</v>
      </c>
    </row>
    <row r="30" spans="2:16" x14ac:dyDescent="0.25">
      <c r="B30">
        <v>17214285714.285999</v>
      </c>
      <c r="C30">
        <v>-6.3366160000000002</v>
      </c>
      <c r="F30" s="3">
        <f t="shared" si="0"/>
        <v>18.397959183672999</v>
      </c>
      <c r="G30" s="8">
        <f t="shared" si="4"/>
        <v>-48.935574000000003</v>
      </c>
      <c r="H30" s="3">
        <f t="shared" si="1"/>
        <v>-43.935574000000003</v>
      </c>
      <c r="J30">
        <v>17214285714.285999</v>
      </c>
      <c r="K30">
        <v>-6.9949770000000004</v>
      </c>
      <c r="N30" s="3">
        <f t="shared" si="2"/>
        <v>18.397959183672999</v>
      </c>
      <c r="O30" s="8">
        <f t="shared" si="5"/>
        <v>-73.513947000000002</v>
      </c>
      <c r="P30" s="3">
        <f t="shared" si="3"/>
        <v>-68.513947000000002</v>
      </c>
    </row>
    <row r="31" spans="2:16" x14ac:dyDescent="0.25">
      <c r="B31">
        <v>17510204081.632999</v>
      </c>
      <c r="C31">
        <v>-6.4084659000000004</v>
      </c>
      <c r="F31" s="3">
        <f t="shared" si="0"/>
        <v>18.693877551020002</v>
      </c>
      <c r="G31" s="8">
        <f t="shared" si="4"/>
        <v>-49.921219000000001</v>
      </c>
      <c r="H31" s="3">
        <f t="shared" si="1"/>
        <v>-44.921219000000001</v>
      </c>
      <c r="J31">
        <v>17510204081.632999</v>
      </c>
      <c r="K31">
        <v>-7.0502247999999996</v>
      </c>
      <c r="N31" s="3">
        <f t="shared" si="2"/>
        <v>18.693877551020002</v>
      </c>
      <c r="O31" s="8">
        <f t="shared" si="5"/>
        <v>-78.415122999999994</v>
      </c>
      <c r="P31" s="3">
        <f t="shared" si="3"/>
        <v>-73.415122999999994</v>
      </c>
    </row>
    <row r="32" spans="2:16" x14ac:dyDescent="0.25">
      <c r="B32">
        <v>17806122448.98</v>
      </c>
      <c r="C32">
        <v>-6.4287485999999996</v>
      </c>
      <c r="F32" s="3">
        <f t="shared" si="0"/>
        <v>18.989795918367001</v>
      </c>
      <c r="G32" s="8">
        <f t="shared" si="4"/>
        <v>-53.201984000000003</v>
      </c>
      <c r="H32" s="3">
        <f t="shared" si="1"/>
        <v>-48.201984000000003</v>
      </c>
      <c r="J32">
        <v>17806122448.98</v>
      </c>
      <c r="K32">
        <v>-7.0738019999999997</v>
      </c>
      <c r="N32" s="3">
        <f t="shared" si="2"/>
        <v>18.989795918367001</v>
      </c>
      <c r="O32" s="8">
        <f t="shared" si="5"/>
        <v>-78.312079999999995</v>
      </c>
      <c r="P32" s="3">
        <f t="shared" si="3"/>
        <v>-73.312079999999995</v>
      </c>
    </row>
    <row r="33" spans="2:16" x14ac:dyDescent="0.25">
      <c r="B33">
        <v>18102040816.327</v>
      </c>
      <c r="C33">
        <v>-6.3635368000000003</v>
      </c>
      <c r="F33" s="3">
        <f t="shared" si="0"/>
        <v>19.285714285714</v>
      </c>
      <c r="G33" s="8">
        <f t="shared" si="4"/>
        <v>-57.347892999999999</v>
      </c>
      <c r="H33" s="3">
        <f t="shared" si="1"/>
        <v>-52.347892999999999</v>
      </c>
      <c r="J33">
        <v>18102040816.327</v>
      </c>
      <c r="K33">
        <v>-7.0644802999999996</v>
      </c>
      <c r="N33" s="3">
        <f t="shared" si="2"/>
        <v>19.285714285714</v>
      </c>
      <c r="O33" s="8">
        <f t="shared" si="5"/>
        <v>-77.752234999999999</v>
      </c>
      <c r="P33" s="3">
        <f t="shared" si="3"/>
        <v>-72.752234999999999</v>
      </c>
    </row>
    <row r="34" spans="2:16" x14ac:dyDescent="0.25">
      <c r="B34">
        <v>18397959183.673</v>
      </c>
      <c r="C34">
        <v>-6.3467655000000001</v>
      </c>
      <c r="F34" s="3">
        <f t="shared" si="0"/>
        <v>19.581632653061</v>
      </c>
      <c r="G34" s="8">
        <f t="shared" si="4"/>
        <v>-59.813983999999998</v>
      </c>
      <c r="H34" s="3">
        <f t="shared" si="1"/>
        <v>-54.813983999999998</v>
      </c>
      <c r="J34">
        <v>18397959183.673</v>
      </c>
      <c r="K34">
        <v>-7.1119838</v>
      </c>
      <c r="N34" s="3">
        <f t="shared" si="2"/>
        <v>19.581632653061</v>
      </c>
      <c r="O34" s="8">
        <f t="shared" si="5"/>
        <v>-76.491776000000002</v>
      </c>
      <c r="P34" s="3">
        <f t="shared" si="3"/>
        <v>-71.491776000000002</v>
      </c>
    </row>
    <row r="35" spans="2:16" x14ac:dyDescent="0.25">
      <c r="B35">
        <v>18693877551.02</v>
      </c>
      <c r="C35">
        <v>-6.2855926000000002</v>
      </c>
      <c r="F35" s="3">
        <f t="shared" si="0"/>
        <v>19.877551020407999</v>
      </c>
      <c r="G35" s="8">
        <f t="shared" si="4"/>
        <v>-61.532730000000001</v>
      </c>
      <c r="H35" s="3">
        <f t="shared" si="1"/>
        <v>-56.532730000000001</v>
      </c>
      <c r="J35">
        <v>18693877551.02</v>
      </c>
      <c r="K35">
        <v>-7.1371058999999999</v>
      </c>
      <c r="N35" s="3">
        <f t="shared" si="2"/>
        <v>19.877551020407999</v>
      </c>
      <c r="O35" s="8">
        <f t="shared" si="5"/>
        <v>-74.799415999999994</v>
      </c>
      <c r="P35" s="3">
        <f t="shared" si="3"/>
        <v>-69.799415999999994</v>
      </c>
    </row>
    <row r="36" spans="2:16" x14ac:dyDescent="0.25">
      <c r="B36">
        <v>18989795918.367001</v>
      </c>
      <c r="C36">
        <v>-6.2063718000000003</v>
      </c>
      <c r="F36" s="3">
        <f t="shared" si="0"/>
        <v>20.173469387755002</v>
      </c>
      <c r="G36" s="8">
        <f t="shared" si="4"/>
        <v>-64.312527000000003</v>
      </c>
      <c r="H36" s="3">
        <f t="shared" si="1"/>
        <v>-59.312527000000003</v>
      </c>
      <c r="J36">
        <v>18989795918.367001</v>
      </c>
      <c r="K36">
        <v>-7.2679938999999996</v>
      </c>
      <c r="N36" s="3">
        <f t="shared" si="2"/>
        <v>20.173469387755002</v>
      </c>
      <c r="O36" s="8">
        <f t="shared" si="5"/>
        <v>-72.726592999999994</v>
      </c>
      <c r="P36" s="3">
        <f t="shared" si="3"/>
        <v>-67.726592999999994</v>
      </c>
    </row>
    <row r="37" spans="2:16" x14ac:dyDescent="0.25">
      <c r="B37">
        <v>19285714285.714001</v>
      </c>
      <c r="C37">
        <v>-6.1280641999999999</v>
      </c>
      <c r="F37" s="3">
        <f t="shared" ref="F37:F68" si="6">B145/1000000000</f>
        <v>20.469387755102002</v>
      </c>
      <c r="G37" s="8">
        <f t="shared" si="4"/>
        <v>-65.951103000000003</v>
      </c>
      <c r="H37" s="3">
        <f t="shared" ref="H37:H68" si="7">D145</f>
        <v>-60.951103000000003</v>
      </c>
      <c r="J37">
        <v>19285714285.714001</v>
      </c>
      <c r="K37">
        <v>-7.3303633000000001</v>
      </c>
      <c r="N37" s="3">
        <f t="shared" ref="N37:N68" si="8">J145/1000000000</f>
        <v>20.469387755102002</v>
      </c>
      <c r="O37" s="8">
        <f t="shared" si="5"/>
        <v>-71.964766999999995</v>
      </c>
      <c r="P37" s="3">
        <f t="shared" ref="P37:P68" si="9">L145</f>
        <v>-66.964766999999995</v>
      </c>
    </row>
    <row r="38" spans="2:16" x14ac:dyDescent="0.25">
      <c r="B38">
        <v>19581632653.061001</v>
      </c>
      <c r="C38">
        <v>-6.0998979000000002</v>
      </c>
      <c r="F38" s="3">
        <f t="shared" si="6"/>
        <v>20.765306122449001</v>
      </c>
      <c r="G38" s="8">
        <f t="shared" si="4"/>
        <v>-67.903412000000003</v>
      </c>
      <c r="H38" s="3">
        <f t="shared" si="7"/>
        <v>-62.903412000000003</v>
      </c>
      <c r="J38">
        <v>19581632653.061001</v>
      </c>
      <c r="K38">
        <v>-7.3562254999999999</v>
      </c>
      <c r="N38" s="3">
        <f t="shared" si="8"/>
        <v>20.765306122449001</v>
      </c>
      <c r="O38" s="8">
        <f t="shared" si="5"/>
        <v>-71.736510999999993</v>
      </c>
      <c r="P38" s="3">
        <f t="shared" si="9"/>
        <v>-66.736510999999993</v>
      </c>
    </row>
    <row r="39" spans="2:16" x14ac:dyDescent="0.25">
      <c r="B39">
        <v>19877551020.408001</v>
      </c>
      <c r="C39">
        <v>-6.1528276999999996</v>
      </c>
      <c r="F39" s="3">
        <f t="shared" si="6"/>
        <v>21.061224489796</v>
      </c>
      <c r="G39" s="8">
        <f t="shared" si="4"/>
        <v>-68.465949999999992</v>
      </c>
      <c r="H39" s="3">
        <f t="shared" si="7"/>
        <v>-63.465949999999999</v>
      </c>
      <c r="J39">
        <v>19877551020.408001</v>
      </c>
      <c r="K39">
        <v>-7.4434705000000001</v>
      </c>
      <c r="N39" s="3">
        <f t="shared" si="8"/>
        <v>21.061224489796</v>
      </c>
      <c r="O39" s="8">
        <f t="shared" si="5"/>
        <v>-70.754517000000007</v>
      </c>
      <c r="P39" s="3">
        <f t="shared" si="9"/>
        <v>-65.754517000000007</v>
      </c>
    </row>
    <row r="40" spans="2:16" x14ac:dyDescent="0.25">
      <c r="B40">
        <v>20173469387.755001</v>
      </c>
      <c r="C40">
        <v>-6.2759171</v>
      </c>
      <c r="F40" s="3">
        <f t="shared" si="6"/>
        <v>21.357142857143003</v>
      </c>
      <c r="G40" s="8">
        <f t="shared" si="4"/>
        <v>-70.006805</v>
      </c>
      <c r="H40" s="3">
        <f t="shared" si="7"/>
        <v>-65.006805</v>
      </c>
      <c r="J40">
        <v>20173469387.755001</v>
      </c>
      <c r="K40">
        <v>-7.5352030000000001</v>
      </c>
      <c r="N40" s="3">
        <f t="shared" si="8"/>
        <v>21.357142857143003</v>
      </c>
      <c r="O40" s="8">
        <f t="shared" si="5"/>
        <v>-70.7761</v>
      </c>
      <c r="P40" s="3">
        <f t="shared" si="9"/>
        <v>-65.7761</v>
      </c>
    </row>
    <row r="41" spans="2:16" x14ac:dyDescent="0.25">
      <c r="B41">
        <v>20469387755.102001</v>
      </c>
      <c r="C41">
        <v>-6.3801055</v>
      </c>
      <c r="F41" s="3">
        <f t="shared" si="6"/>
        <v>21.653061224490003</v>
      </c>
      <c r="G41" s="8">
        <f t="shared" si="4"/>
        <v>-68.665962000000007</v>
      </c>
      <c r="H41" s="3">
        <f t="shared" si="7"/>
        <v>-63.665962</v>
      </c>
      <c r="J41">
        <v>20469387755.102001</v>
      </c>
      <c r="K41">
        <v>-7.5966034000000002</v>
      </c>
      <c r="N41" s="3">
        <f t="shared" si="8"/>
        <v>21.653061224490003</v>
      </c>
      <c r="O41" s="8">
        <f t="shared" si="5"/>
        <v>-66.844516999999996</v>
      </c>
      <c r="P41" s="3">
        <f t="shared" si="9"/>
        <v>-61.844517000000003</v>
      </c>
    </row>
    <row r="42" spans="2:16" x14ac:dyDescent="0.25">
      <c r="B42">
        <v>20765306122.449001</v>
      </c>
      <c r="C42">
        <v>-6.5208797000000001</v>
      </c>
      <c r="F42" s="3">
        <f t="shared" si="6"/>
        <v>21.948979591837002</v>
      </c>
      <c r="G42" s="8">
        <f t="shared" si="4"/>
        <v>-65.486842999999993</v>
      </c>
      <c r="H42" s="3">
        <f t="shared" si="7"/>
        <v>-60.486843</v>
      </c>
      <c r="J42">
        <v>20765306122.449001</v>
      </c>
      <c r="K42">
        <v>-7.7709111999999996</v>
      </c>
      <c r="N42" s="3">
        <f t="shared" si="8"/>
        <v>21.948979591837002</v>
      </c>
      <c r="O42" s="8">
        <f t="shared" si="5"/>
        <v>-64.870498999999995</v>
      </c>
      <c r="P42" s="3">
        <f t="shared" si="9"/>
        <v>-59.870499000000002</v>
      </c>
    </row>
    <row r="43" spans="2:16" x14ac:dyDescent="0.25">
      <c r="B43">
        <v>21061224489.796001</v>
      </c>
      <c r="C43">
        <v>-6.8446512000000004</v>
      </c>
      <c r="F43" s="3">
        <f t="shared" si="6"/>
        <v>22.244897959183998</v>
      </c>
      <c r="G43" s="8">
        <f t="shared" si="4"/>
        <v>-62.492935000000003</v>
      </c>
      <c r="H43" s="3">
        <f t="shared" si="7"/>
        <v>-57.492935000000003</v>
      </c>
      <c r="J43">
        <v>21061224489.796001</v>
      </c>
      <c r="K43">
        <v>-8.1807450999999993</v>
      </c>
      <c r="N43" s="3">
        <f t="shared" si="8"/>
        <v>22.244897959183998</v>
      </c>
      <c r="O43" s="8">
        <f t="shared" si="5"/>
        <v>-63.973906999999997</v>
      </c>
      <c r="P43" s="3">
        <f t="shared" si="9"/>
        <v>-58.973906999999997</v>
      </c>
    </row>
    <row r="44" spans="2:16" x14ac:dyDescent="0.25">
      <c r="B44">
        <v>21357142857.143002</v>
      </c>
      <c r="C44">
        <v>-7.1666827</v>
      </c>
      <c r="F44" s="3">
        <f t="shared" si="6"/>
        <v>22.540816326530997</v>
      </c>
      <c r="G44" s="8">
        <f t="shared" si="4"/>
        <v>-61.207194999999999</v>
      </c>
      <c r="H44" s="3">
        <f t="shared" si="7"/>
        <v>-56.207194999999999</v>
      </c>
      <c r="J44">
        <v>21357142857.143002</v>
      </c>
      <c r="K44">
        <v>-8.4333553000000006</v>
      </c>
      <c r="N44" s="3">
        <f t="shared" si="8"/>
        <v>22.540816326530997</v>
      </c>
      <c r="O44" s="8">
        <f t="shared" si="5"/>
        <v>-65.940215999999992</v>
      </c>
      <c r="P44" s="3">
        <f t="shared" si="9"/>
        <v>-60.940215999999999</v>
      </c>
    </row>
    <row r="45" spans="2:16" x14ac:dyDescent="0.25">
      <c r="B45">
        <v>21653061224.490002</v>
      </c>
      <c r="C45">
        <v>-7.3974485000000003</v>
      </c>
      <c r="F45" s="3">
        <f t="shared" si="6"/>
        <v>22.836734693877997</v>
      </c>
      <c r="G45" s="8">
        <f t="shared" si="4"/>
        <v>-61.499434999999998</v>
      </c>
      <c r="H45" s="3">
        <f t="shared" si="7"/>
        <v>-56.499434999999998</v>
      </c>
      <c r="J45">
        <v>21653061224.490002</v>
      </c>
      <c r="K45">
        <v>-8.5989780000000007</v>
      </c>
      <c r="N45" s="3">
        <f t="shared" si="8"/>
        <v>22.836734693877997</v>
      </c>
      <c r="O45" s="8">
        <f t="shared" si="5"/>
        <v>-67.611449999999991</v>
      </c>
      <c r="P45" s="3">
        <f t="shared" si="9"/>
        <v>-62.611449999999998</v>
      </c>
    </row>
    <row r="46" spans="2:16" x14ac:dyDescent="0.25">
      <c r="B46">
        <v>21948979591.837002</v>
      </c>
      <c r="C46">
        <v>-7.6791649</v>
      </c>
      <c r="F46" s="3">
        <f t="shared" si="6"/>
        <v>23.132653061223998</v>
      </c>
      <c r="G46" s="8">
        <f t="shared" si="4"/>
        <v>-62.752377000000003</v>
      </c>
      <c r="H46" s="3">
        <f t="shared" si="7"/>
        <v>-57.752377000000003</v>
      </c>
      <c r="J46">
        <v>21948979591.837002</v>
      </c>
      <c r="K46">
        <v>-8.8527784</v>
      </c>
      <c r="N46" s="3">
        <f t="shared" si="8"/>
        <v>23.132653061223998</v>
      </c>
      <c r="O46" s="8">
        <f t="shared" si="5"/>
        <v>-66.089759999999998</v>
      </c>
      <c r="P46" s="3">
        <f t="shared" si="9"/>
        <v>-61.089759999999998</v>
      </c>
    </row>
    <row r="47" spans="2:16" x14ac:dyDescent="0.25">
      <c r="B47">
        <v>22244897959.183998</v>
      </c>
      <c r="C47">
        <v>-7.9258598999999998</v>
      </c>
      <c r="F47" s="3">
        <f t="shared" si="6"/>
        <v>23.428571428571001</v>
      </c>
      <c r="G47" s="8">
        <f t="shared" si="4"/>
        <v>-64.489634999999993</v>
      </c>
      <c r="H47" s="3">
        <f t="shared" si="7"/>
        <v>-59.489635</v>
      </c>
      <c r="J47">
        <v>22244897959.183998</v>
      </c>
      <c r="K47">
        <v>-9.2302113000000006</v>
      </c>
      <c r="N47" s="3">
        <f t="shared" si="8"/>
        <v>23.428571428571001</v>
      </c>
      <c r="O47" s="8">
        <f t="shared" si="5"/>
        <v>-66.070839000000007</v>
      </c>
      <c r="P47" s="3">
        <f t="shared" si="9"/>
        <v>-61.070838999999999</v>
      </c>
    </row>
    <row r="48" spans="2:16" x14ac:dyDescent="0.25">
      <c r="B48">
        <v>22540816326.530998</v>
      </c>
      <c r="C48">
        <v>-7.8985858000000002</v>
      </c>
      <c r="F48" s="3">
        <f t="shared" si="6"/>
        <v>23.724489795918</v>
      </c>
      <c r="G48" s="8">
        <f t="shared" si="4"/>
        <v>-65.438323999999994</v>
      </c>
      <c r="H48" s="3">
        <f t="shared" si="7"/>
        <v>-60.438324000000001</v>
      </c>
      <c r="J48">
        <v>22540816326.530998</v>
      </c>
      <c r="K48">
        <v>-9.2850722999999995</v>
      </c>
      <c r="N48" s="3">
        <f t="shared" si="8"/>
        <v>23.724489795918</v>
      </c>
      <c r="O48" s="8">
        <f t="shared" si="5"/>
        <v>-63.751629000000001</v>
      </c>
      <c r="P48" s="3">
        <f t="shared" si="9"/>
        <v>-58.751629000000001</v>
      </c>
    </row>
    <row r="49" spans="2:16" x14ac:dyDescent="0.25">
      <c r="B49">
        <v>22836734693.877998</v>
      </c>
      <c r="C49">
        <v>-8.0272006999999999</v>
      </c>
      <c r="F49" s="3">
        <f t="shared" si="6"/>
        <v>24.020408163265</v>
      </c>
      <c r="G49" s="8">
        <f t="shared" si="4"/>
        <v>-64.862380999999999</v>
      </c>
      <c r="H49" s="3">
        <f t="shared" si="7"/>
        <v>-59.862380999999999</v>
      </c>
      <c r="J49">
        <v>22836734693.877998</v>
      </c>
      <c r="K49">
        <v>-9.6153917</v>
      </c>
      <c r="N49" s="3">
        <f t="shared" si="8"/>
        <v>24.020408163265</v>
      </c>
      <c r="O49" s="8">
        <f t="shared" si="5"/>
        <v>-62.280518000000001</v>
      </c>
      <c r="P49" s="3">
        <f t="shared" si="9"/>
        <v>-57.280518000000001</v>
      </c>
    </row>
    <row r="50" spans="2:16" x14ac:dyDescent="0.25">
      <c r="B50">
        <v>23132653061.223999</v>
      </c>
      <c r="C50">
        <v>-8.2231568999999993</v>
      </c>
      <c r="F50" s="3">
        <f t="shared" si="6"/>
        <v>24.316326530611999</v>
      </c>
      <c r="G50" s="8">
        <f t="shared" si="4"/>
        <v>-64.124015999999997</v>
      </c>
      <c r="H50" s="3">
        <f t="shared" si="7"/>
        <v>-59.124015999999997</v>
      </c>
      <c r="J50">
        <v>23132653061.223999</v>
      </c>
      <c r="K50">
        <v>-10.070145999999999</v>
      </c>
      <c r="N50" s="3">
        <f t="shared" si="8"/>
        <v>24.316326530611999</v>
      </c>
      <c r="O50" s="8">
        <f t="shared" si="5"/>
        <v>-59.924289999999999</v>
      </c>
      <c r="P50" s="3">
        <f t="shared" si="9"/>
        <v>-54.924289999999999</v>
      </c>
    </row>
    <row r="51" spans="2:16" x14ac:dyDescent="0.25">
      <c r="B51">
        <v>23428571428.570999</v>
      </c>
      <c r="C51">
        <v>-8.2423677000000009</v>
      </c>
      <c r="F51" s="3">
        <f t="shared" si="6"/>
        <v>24.612244897958998</v>
      </c>
      <c r="G51" s="8">
        <f t="shared" si="4"/>
        <v>-64.619250999999991</v>
      </c>
      <c r="H51" s="3">
        <f t="shared" si="7"/>
        <v>-59.619250999999998</v>
      </c>
      <c r="J51">
        <v>23428571428.570999</v>
      </c>
      <c r="K51">
        <v>-10.081804</v>
      </c>
      <c r="N51" s="3">
        <f t="shared" si="8"/>
        <v>24.612244897958998</v>
      </c>
      <c r="O51" s="8">
        <f t="shared" si="5"/>
        <v>-59.850333999999997</v>
      </c>
      <c r="P51" s="3">
        <f t="shared" si="9"/>
        <v>-54.850333999999997</v>
      </c>
    </row>
    <row r="52" spans="2:16" x14ac:dyDescent="0.25">
      <c r="B52">
        <v>23724489795.917999</v>
      </c>
      <c r="C52">
        <v>-8.3539657999999992</v>
      </c>
      <c r="F52" s="3">
        <f t="shared" si="6"/>
        <v>24.908163265306001</v>
      </c>
      <c r="G52" s="8">
        <f t="shared" si="4"/>
        <v>-66.333786000000003</v>
      </c>
      <c r="H52" s="3">
        <f t="shared" si="7"/>
        <v>-61.333786000000003</v>
      </c>
      <c r="J52">
        <v>23724489795.917999</v>
      </c>
      <c r="K52">
        <v>-10.191347</v>
      </c>
      <c r="N52" s="3">
        <f t="shared" si="8"/>
        <v>24.908163265306001</v>
      </c>
      <c r="O52" s="8">
        <f t="shared" si="5"/>
        <v>-61.517063</v>
      </c>
      <c r="P52" s="3">
        <f t="shared" si="9"/>
        <v>-56.517063</v>
      </c>
    </row>
    <row r="53" spans="2:16" x14ac:dyDescent="0.25">
      <c r="B53">
        <v>24020408163.264999</v>
      </c>
      <c r="C53">
        <v>-8.6593684999999994</v>
      </c>
      <c r="F53" s="3">
        <f t="shared" si="6"/>
        <v>25.204081632653001</v>
      </c>
      <c r="G53" s="8">
        <f t="shared" si="4"/>
        <v>-68.482864000000006</v>
      </c>
      <c r="H53" s="3">
        <f t="shared" si="7"/>
        <v>-63.482863999999999</v>
      </c>
      <c r="J53">
        <v>24020408163.264999</v>
      </c>
      <c r="K53">
        <v>-10.45377</v>
      </c>
      <c r="N53" s="3">
        <f t="shared" si="8"/>
        <v>25.204081632653001</v>
      </c>
      <c r="O53" s="8">
        <f t="shared" si="5"/>
        <v>-64.002144000000001</v>
      </c>
      <c r="P53" s="3">
        <f t="shared" si="9"/>
        <v>-59.002144000000001</v>
      </c>
    </row>
    <row r="54" spans="2:16" x14ac:dyDescent="0.25">
      <c r="B54">
        <v>24316326530.612</v>
      </c>
      <c r="C54">
        <v>-8.9169283000000004</v>
      </c>
      <c r="F54" s="3">
        <f t="shared" si="6"/>
        <v>25.5</v>
      </c>
      <c r="G54" s="8">
        <f t="shared" si="4"/>
        <v>-69.817008999999999</v>
      </c>
      <c r="H54" s="3">
        <f t="shared" si="7"/>
        <v>-64.817008999999999</v>
      </c>
      <c r="J54">
        <v>24316326530.612</v>
      </c>
      <c r="K54">
        <v>-10.198451</v>
      </c>
      <c r="N54" s="3">
        <f t="shared" si="8"/>
        <v>25.5</v>
      </c>
      <c r="O54" s="8">
        <f t="shared" si="5"/>
        <v>-65.536670999999998</v>
      </c>
      <c r="P54" s="3">
        <f t="shared" si="9"/>
        <v>-60.536670999999998</v>
      </c>
    </row>
    <row r="55" spans="2:16" x14ac:dyDescent="0.25">
      <c r="B55">
        <v>24612244897.959</v>
      </c>
      <c r="C55">
        <v>-8.8340634999999992</v>
      </c>
      <c r="F55" s="3">
        <f t="shared" si="6"/>
        <v>25.795918367346999</v>
      </c>
      <c r="G55" s="8">
        <f t="shared" si="4"/>
        <v>-73.036452999999995</v>
      </c>
      <c r="H55" s="3">
        <f t="shared" si="7"/>
        <v>-68.036452999999995</v>
      </c>
      <c r="J55">
        <v>24612244897.959</v>
      </c>
      <c r="K55">
        <v>-10.456151999999999</v>
      </c>
      <c r="N55" s="3">
        <f t="shared" si="8"/>
        <v>25.795918367346999</v>
      </c>
      <c r="O55" s="8">
        <f t="shared" si="5"/>
        <v>-65.677787999999993</v>
      </c>
      <c r="P55" s="3">
        <f t="shared" si="9"/>
        <v>-60.677788</v>
      </c>
    </row>
    <row r="56" spans="2:16" x14ac:dyDescent="0.25">
      <c r="B56">
        <v>24908163265.306</v>
      </c>
      <c r="C56">
        <v>-8.5339661000000007</v>
      </c>
      <c r="F56" s="3">
        <f t="shared" si="6"/>
        <v>26.091836734693999</v>
      </c>
      <c r="G56" s="8">
        <f t="shared" si="4"/>
        <v>-78.249236999999994</v>
      </c>
      <c r="H56" s="3">
        <f t="shared" si="7"/>
        <v>-73.249236999999994</v>
      </c>
      <c r="J56">
        <v>24908163265.306</v>
      </c>
      <c r="K56">
        <v>-10.590055</v>
      </c>
      <c r="N56" s="3">
        <f t="shared" si="8"/>
        <v>26.091836734693999</v>
      </c>
      <c r="O56" s="8">
        <f t="shared" si="5"/>
        <v>-64.45449099999999</v>
      </c>
      <c r="P56" s="3">
        <f t="shared" si="9"/>
        <v>-59.454490999999997</v>
      </c>
    </row>
    <row r="57" spans="2:16" x14ac:dyDescent="0.25">
      <c r="B57">
        <v>25204081632.653</v>
      </c>
      <c r="C57">
        <v>-8.2812871999999995</v>
      </c>
      <c r="F57" s="3">
        <f t="shared" si="6"/>
        <v>26.387755102041002</v>
      </c>
      <c r="G57" s="8">
        <f t="shared" si="4"/>
        <v>-78.998542999999998</v>
      </c>
      <c r="H57" s="3">
        <f t="shared" si="7"/>
        <v>-73.998542999999998</v>
      </c>
      <c r="J57">
        <v>25204081632.653</v>
      </c>
      <c r="K57">
        <v>-10.356016</v>
      </c>
      <c r="N57" s="3">
        <f t="shared" si="8"/>
        <v>26.387755102041002</v>
      </c>
      <c r="O57" s="8">
        <f t="shared" si="5"/>
        <v>-62.660899999999998</v>
      </c>
      <c r="P57" s="3">
        <f t="shared" si="9"/>
        <v>-57.660899999999998</v>
      </c>
    </row>
    <row r="58" spans="2:16" x14ac:dyDescent="0.25">
      <c r="B58">
        <v>25500000000</v>
      </c>
      <c r="C58">
        <v>-8.0784377999999997</v>
      </c>
      <c r="F58" s="3">
        <f t="shared" si="6"/>
        <v>26.683673469388001</v>
      </c>
      <c r="G58" s="8">
        <f t="shared" si="4"/>
        <v>-77.527823999999995</v>
      </c>
      <c r="H58" s="3">
        <f t="shared" si="7"/>
        <v>-72.527823999999995</v>
      </c>
      <c r="J58">
        <v>25500000000</v>
      </c>
      <c r="K58">
        <v>-9.7626410000000003</v>
      </c>
      <c r="N58" s="3">
        <f t="shared" si="8"/>
        <v>26.683673469388001</v>
      </c>
      <c r="O58" s="8">
        <f t="shared" si="5"/>
        <v>-60.902687</v>
      </c>
      <c r="P58" s="3">
        <f t="shared" si="9"/>
        <v>-55.902687</v>
      </c>
    </row>
    <row r="59" spans="2:16" x14ac:dyDescent="0.25">
      <c r="B59">
        <v>25795918367.347</v>
      </c>
      <c r="C59">
        <v>-8.0011119999999991</v>
      </c>
      <c r="F59" s="3">
        <f t="shared" si="6"/>
        <v>26.979591836735</v>
      </c>
      <c r="G59" s="8">
        <f t="shared" si="4"/>
        <v>-72.078995000000006</v>
      </c>
      <c r="H59" s="3">
        <f t="shared" si="7"/>
        <v>-67.078995000000006</v>
      </c>
      <c r="J59">
        <v>25795918367.347</v>
      </c>
      <c r="K59">
        <v>-9.6640309999999996</v>
      </c>
      <c r="N59" s="3">
        <f t="shared" si="8"/>
        <v>26.979591836735</v>
      </c>
      <c r="O59" s="8">
        <f t="shared" si="5"/>
        <v>-60.104346999999997</v>
      </c>
      <c r="P59" s="3">
        <f t="shared" si="9"/>
        <v>-55.104346999999997</v>
      </c>
    </row>
    <row r="60" spans="2:16" x14ac:dyDescent="0.25">
      <c r="B60">
        <v>26091836734.694</v>
      </c>
      <c r="C60">
        <v>-7.9261780000000002</v>
      </c>
      <c r="F60" s="3">
        <f t="shared" si="6"/>
        <v>27.275510204082</v>
      </c>
      <c r="G60" s="8">
        <f t="shared" si="4"/>
        <v>-78.335471999999996</v>
      </c>
      <c r="H60" s="3">
        <f t="shared" si="7"/>
        <v>-73.335471999999996</v>
      </c>
      <c r="J60">
        <v>26091836734.694</v>
      </c>
      <c r="K60">
        <v>-9.5379553000000001</v>
      </c>
      <c r="N60" s="3">
        <f t="shared" si="8"/>
        <v>27.275510204082</v>
      </c>
      <c r="O60" s="8">
        <f t="shared" si="5"/>
        <v>-60.492317</v>
      </c>
      <c r="P60" s="3">
        <f t="shared" si="9"/>
        <v>-55.492317</v>
      </c>
    </row>
    <row r="61" spans="2:16" x14ac:dyDescent="0.25">
      <c r="B61">
        <v>26387755102.041</v>
      </c>
      <c r="C61">
        <v>-7.8168373000000004</v>
      </c>
      <c r="F61" s="3">
        <f t="shared" si="6"/>
        <v>27.571428571428999</v>
      </c>
      <c r="G61" s="8">
        <f t="shared" si="4"/>
        <v>-75.070969000000005</v>
      </c>
      <c r="H61" s="3">
        <f t="shared" si="7"/>
        <v>-70.070969000000005</v>
      </c>
      <c r="J61">
        <v>26387755102.041</v>
      </c>
      <c r="K61">
        <v>-9.2025384999999993</v>
      </c>
      <c r="N61" s="3">
        <f t="shared" si="8"/>
        <v>27.571428571428999</v>
      </c>
      <c r="O61" s="8">
        <f t="shared" si="5"/>
        <v>-61.331302999999998</v>
      </c>
      <c r="P61" s="3">
        <f t="shared" si="9"/>
        <v>-56.331302999999998</v>
      </c>
    </row>
    <row r="62" spans="2:16" x14ac:dyDescent="0.25">
      <c r="B62">
        <v>26683673469.388</v>
      </c>
      <c r="C62">
        <v>-7.6417121999999997</v>
      </c>
      <c r="F62" s="3">
        <f t="shared" si="6"/>
        <v>27.867346938776002</v>
      </c>
      <c r="G62" s="8">
        <f t="shared" si="4"/>
        <v>-75.807288999999997</v>
      </c>
      <c r="H62" s="3">
        <f t="shared" si="7"/>
        <v>-70.807288999999997</v>
      </c>
      <c r="J62">
        <v>26683673469.388</v>
      </c>
      <c r="K62">
        <v>-8.8438330000000001</v>
      </c>
      <c r="N62" s="3">
        <f t="shared" si="8"/>
        <v>27.867346938776002</v>
      </c>
      <c r="O62" s="8">
        <f t="shared" si="5"/>
        <v>-61.892310999999999</v>
      </c>
      <c r="P62" s="3">
        <f t="shared" si="9"/>
        <v>-56.892310999999999</v>
      </c>
    </row>
    <row r="63" spans="2:16" x14ac:dyDescent="0.25">
      <c r="B63">
        <v>26979591836.735001</v>
      </c>
      <c r="C63">
        <v>-7.6088309000000001</v>
      </c>
      <c r="F63" s="3">
        <f t="shared" si="6"/>
        <v>28.163265306122003</v>
      </c>
      <c r="G63" s="8">
        <f t="shared" si="4"/>
        <v>-66.401679999999999</v>
      </c>
      <c r="H63" s="3">
        <f t="shared" si="7"/>
        <v>-61.401679999999999</v>
      </c>
      <c r="J63">
        <v>26979591836.735001</v>
      </c>
      <c r="K63">
        <v>-8.9918194000000007</v>
      </c>
      <c r="N63" s="3">
        <f t="shared" si="8"/>
        <v>28.163265306122003</v>
      </c>
      <c r="O63" s="8">
        <f t="shared" si="5"/>
        <v>-62.156078000000001</v>
      </c>
      <c r="P63" s="3">
        <f t="shared" si="9"/>
        <v>-57.156078000000001</v>
      </c>
    </row>
    <row r="64" spans="2:16" x14ac:dyDescent="0.25">
      <c r="B64">
        <v>27275510204.082001</v>
      </c>
      <c r="C64">
        <v>-7.6466726999999999</v>
      </c>
      <c r="F64" s="3">
        <f t="shared" si="6"/>
        <v>28.459183673469003</v>
      </c>
      <c r="G64" s="8">
        <f t="shared" si="4"/>
        <v>-65.36674099999999</v>
      </c>
      <c r="H64" s="3">
        <f t="shared" si="7"/>
        <v>-60.366740999999998</v>
      </c>
      <c r="J64">
        <v>27275510204.082001</v>
      </c>
      <c r="K64">
        <v>-9.2938042000000003</v>
      </c>
      <c r="N64" s="3">
        <f t="shared" si="8"/>
        <v>28.459183673469003</v>
      </c>
      <c r="O64" s="8">
        <f t="shared" si="5"/>
        <v>-63.256892999999998</v>
      </c>
      <c r="P64" s="3">
        <f t="shared" si="9"/>
        <v>-58.256892999999998</v>
      </c>
    </row>
    <row r="65" spans="2:16" x14ac:dyDescent="0.25">
      <c r="B65">
        <v>27571428571.429001</v>
      </c>
      <c r="C65">
        <v>-7.8909739999999999</v>
      </c>
      <c r="F65" s="3">
        <f t="shared" si="6"/>
        <v>28.755102040816002</v>
      </c>
      <c r="G65" s="8">
        <f t="shared" si="4"/>
        <v>-61.643486000000003</v>
      </c>
      <c r="H65" s="3">
        <f t="shared" si="7"/>
        <v>-56.643486000000003</v>
      </c>
      <c r="J65">
        <v>27571428571.429001</v>
      </c>
      <c r="K65">
        <v>-9.3801536999999993</v>
      </c>
      <c r="N65" s="3">
        <f t="shared" si="8"/>
        <v>28.755102040816002</v>
      </c>
      <c r="O65" s="8">
        <f t="shared" si="5"/>
        <v>-63.925705000000001</v>
      </c>
      <c r="P65" s="3">
        <f t="shared" si="9"/>
        <v>-58.925705000000001</v>
      </c>
    </row>
    <row r="66" spans="2:16" x14ac:dyDescent="0.25">
      <c r="B66">
        <v>27867346938.776001</v>
      </c>
      <c r="C66">
        <v>-8.1857299999999995</v>
      </c>
      <c r="F66" s="3">
        <f t="shared" si="6"/>
        <v>29.051020408162998</v>
      </c>
      <c r="G66" s="8">
        <f t="shared" si="4"/>
        <v>-60.130187999999997</v>
      </c>
      <c r="H66" s="3">
        <f t="shared" si="7"/>
        <v>-55.130187999999997</v>
      </c>
      <c r="J66">
        <v>27867346938.776001</v>
      </c>
      <c r="K66">
        <v>-9.2994021999999994</v>
      </c>
      <c r="N66" s="3">
        <f t="shared" si="8"/>
        <v>29.051020408162998</v>
      </c>
      <c r="O66" s="8">
        <f t="shared" si="5"/>
        <v>-63.465927000000001</v>
      </c>
      <c r="P66" s="3">
        <f t="shared" si="9"/>
        <v>-58.465927000000001</v>
      </c>
    </row>
    <row r="67" spans="2:16" x14ac:dyDescent="0.25">
      <c r="B67">
        <v>28163265306.122002</v>
      </c>
      <c r="C67">
        <v>-7.9826569999999997</v>
      </c>
      <c r="F67" s="3">
        <f t="shared" si="6"/>
        <v>29.346938775509997</v>
      </c>
      <c r="G67" s="8">
        <f t="shared" si="4"/>
        <v>-59.403477000000002</v>
      </c>
      <c r="H67" s="3">
        <f t="shared" si="7"/>
        <v>-54.403477000000002</v>
      </c>
      <c r="J67">
        <v>28163265306.122002</v>
      </c>
      <c r="K67">
        <v>-9.5687379999999997</v>
      </c>
      <c r="N67" s="3">
        <f t="shared" si="8"/>
        <v>29.346938775509997</v>
      </c>
      <c r="O67" s="8">
        <f t="shared" si="5"/>
        <v>-61.245883999999997</v>
      </c>
      <c r="P67" s="3">
        <f t="shared" si="9"/>
        <v>-56.245883999999997</v>
      </c>
    </row>
    <row r="68" spans="2:16" x14ac:dyDescent="0.25">
      <c r="B68">
        <v>28459183673.469002</v>
      </c>
      <c r="C68">
        <v>-7.9134450000000003</v>
      </c>
      <c r="F68" s="3">
        <f t="shared" si="6"/>
        <v>29.642857142856997</v>
      </c>
      <c r="G68" s="8">
        <f t="shared" si="4"/>
        <v>-58.880885999999997</v>
      </c>
      <c r="H68" s="3">
        <f t="shared" si="7"/>
        <v>-53.880885999999997</v>
      </c>
      <c r="J68">
        <v>28459183673.469002</v>
      </c>
      <c r="K68">
        <v>-9.7457867</v>
      </c>
      <c r="N68" s="3">
        <f t="shared" si="8"/>
        <v>29.642857142856997</v>
      </c>
      <c r="O68" s="8">
        <f t="shared" si="5"/>
        <v>-59.203659000000002</v>
      </c>
      <c r="P68" s="3">
        <f t="shared" si="9"/>
        <v>-54.203659000000002</v>
      </c>
    </row>
    <row r="69" spans="2:16" x14ac:dyDescent="0.25">
      <c r="B69">
        <v>28755102040.816002</v>
      </c>
      <c r="C69">
        <v>-7.7630781999999998</v>
      </c>
      <c r="F69" s="3">
        <f t="shared" ref="F69:F100" si="10">B177/1000000000</f>
        <v>29.938775510204</v>
      </c>
      <c r="G69" s="8">
        <f t="shared" si="4"/>
        <v>-59.137698999999998</v>
      </c>
      <c r="H69" s="3">
        <f t="shared" ref="H69:H100" si="11">D177</f>
        <v>-54.137698999999998</v>
      </c>
      <c r="J69">
        <v>28755102040.816002</v>
      </c>
      <c r="K69">
        <v>-9.6574401999999999</v>
      </c>
      <c r="N69" s="3">
        <f t="shared" ref="N69:N100" si="12">J177/1000000000</f>
        <v>29.938775510204</v>
      </c>
      <c r="O69" s="8">
        <f t="shared" si="5"/>
        <v>-59.357796</v>
      </c>
      <c r="P69" s="3">
        <f t="shared" ref="P69:P100" si="13">L177</f>
        <v>-54.357796</v>
      </c>
    </row>
    <row r="70" spans="2:16" x14ac:dyDescent="0.25">
      <c r="B70">
        <v>29051020408.162998</v>
      </c>
      <c r="C70">
        <v>-7.6315626999999999</v>
      </c>
      <c r="F70" s="3">
        <f t="shared" si="10"/>
        <v>30.234693877550999</v>
      </c>
      <c r="G70" s="8">
        <f t="shared" ref="G70:G103" si="14">H70-5</f>
        <v>-61.616973999999999</v>
      </c>
      <c r="H70" s="3">
        <f t="shared" si="11"/>
        <v>-56.616973999999999</v>
      </c>
      <c r="J70">
        <v>29051020408.162998</v>
      </c>
      <c r="K70">
        <v>-9.5829638999999993</v>
      </c>
      <c r="N70" s="3">
        <f t="shared" si="12"/>
        <v>30.234693877550999</v>
      </c>
      <c r="O70" s="8">
        <f t="shared" ref="O70:O103" si="15">P70-5</f>
        <v>-63.308726999999998</v>
      </c>
      <c r="P70" s="3">
        <f t="shared" si="13"/>
        <v>-58.308726999999998</v>
      </c>
    </row>
    <row r="71" spans="2:16" x14ac:dyDescent="0.25">
      <c r="B71">
        <v>29346938775.509998</v>
      </c>
      <c r="C71">
        <v>-7.5659865999999996</v>
      </c>
      <c r="F71" s="3">
        <f t="shared" si="10"/>
        <v>30.530612244897998</v>
      </c>
      <c r="G71" s="8">
        <f t="shared" si="14"/>
        <v>-64.535683000000006</v>
      </c>
      <c r="H71" s="3">
        <f t="shared" si="11"/>
        <v>-59.535682999999999</v>
      </c>
      <c r="J71">
        <v>29346938775.509998</v>
      </c>
      <c r="K71">
        <v>-9.6001463000000005</v>
      </c>
      <c r="N71" s="3">
        <f t="shared" si="12"/>
        <v>30.530612244897998</v>
      </c>
      <c r="O71" s="8">
        <f t="shared" si="15"/>
        <v>-68.288002000000006</v>
      </c>
      <c r="P71" s="3">
        <f t="shared" si="13"/>
        <v>-63.288001999999999</v>
      </c>
    </row>
    <row r="72" spans="2:16" x14ac:dyDescent="0.25">
      <c r="B72">
        <v>29642857142.856998</v>
      </c>
      <c r="C72">
        <v>-7.6460246999999999</v>
      </c>
      <c r="F72" s="3">
        <f t="shared" si="10"/>
        <v>30.826530612244998</v>
      </c>
      <c r="G72" s="8">
        <f t="shared" si="14"/>
        <v>-67.483947999999998</v>
      </c>
      <c r="H72" s="3">
        <f t="shared" si="11"/>
        <v>-62.483947999999998</v>
      </c>
      <c r="J72">
        <v>29642857142.856998</v>
      </c>
      <c r="K72">
        <v>-9.5936661000000001</v>
      </c>
      <c r="N72" s="3">
        <f t="shared" si="12"/>
        <v>30.826530612244998</v>
      </c>
      <c r="O72" s="8">
        <f t="shared" si="15"/>
        <v>-72.119797000000005</v>
      </c>
      <c r="P72" s="3">
        <f t="shared" si="13"/>
        <v>-67.119797000000005</v>
      </c>
    </row>
    <row r="73" spans="2:16" x14ac:dyDescent="0.25">
      <c r="B73">
        <v>29938775510.203999</v>
      </c>
      <c r="C73">
        <v>-7.6660313999999996</v>
      </c>
      <c r="F73" s="3">
        <f t="shared" si="10"/>
        <v>31.122448979592001</v>
      </c>
      <c r="G73" s="8">
        <f t="shared" si="14"/>
        <v>-68.983955000000009</v>
      </c>
      <c r="H73" s="3">
        <f t="shared" si="11"/>
        <v>-63.983955000000002</v>
      </c>
      <c r="J73">
        <v>29938775510.203999</v>
      </c>
      <c r="K73">
        <v>-9.6321869000000007</v>
      </c>
      <c r="N73" s="3">
        <f t="shared" si="12"/>
        <v>31.122448979592001</v>
      </c>
      <c r="O73" s="8">
        <f t="shared" si="15"/>
        <v>-71.691956000000005</v>
      </c>
      <c r="P73" s="3">
        <f t="shared" si="13"/>
        <v>-66.691956000000005</v>
      </c>
    </row>
    <row r="74" spans="2:16" x14ac:dyDescent="0.25">
      <c r="B74">
        <v>30234693877.550999</v>
      </c>
      <c r="C74">
        <v>-7.6869712000000003</v>
      </c>
      <c r="F74" s="3">
        <f t="shared" si="10"/>
        <v>31.418367346939</v>
      </c>
      <c r="G74" s="8">
        <f t="shared" si="14"/>
        <v>-68.749225999999993</v>
      </c>
      <c r="H74" s="3">
        <f t="shared" si="11"/>
        <v>-63.749226</v>
      </c>
      <c r="J74">
        <v>30234693877.550999</v>
      </c>
      <c r="K74">
        <v>-9.6807298999999993</v>
      </c>
      <c r="N74" s="3">
        <f t="shared" si="12"/>
        <v>31.418367346939</v>
      </c>
      <c r="O74" s="8">
        <f t="shared" si="15"/>
        <v>-69.649162000000004</v>
      </c>
      <c r="P74" s="3">
        <f t="shared" si="13"/>
        <v>-64.649162000000004</v>
      </c>
    </row>
    <row r="75" spans="2:16" x14ac:dyDescent="0.25">
      <c r="B75">
        <v>30530612244.897999</v>
      </c>
      <c r="C75">
        <v>-7.6536721999999999</v>
      </c>
      <c r="F75" s="3">
        <f t="shared" si="10"/>
        <v>31.714285714286</v>
      </c>
      <c r="G75" s="8">
        <f t="shared" si="14"/>
        <v>-71.286697000000004</v>
      </c>
      <c r="H75" s="3">
        <f t="shared" si="11"/>
        <v>-66.286697000000004</v>
      </c>
      <c r="J75">
        <v>30530612244.897999</v>
      </c>
      <c r="K75">
        <v>-9.6909074999999998</v>
      </c>
      <c r="N75" s="3">
        <f t="shared" si="12"/>
        <v>31.714285714286</v>
      </c>
      <c r="O75" s="8">
        <f t="shared" si="15"/>
        <v>-68.043002999999999</v>
      </c>
      <c r="P75" s="3">
        <f t="shared" si="13"/>
        <v>-63.043002999999999</v>
      </c>
    </row>
    <row r="76" spans="2:16" x14ac:dyDescent="0.25">
      <c r="B76">
        <v>30826530612.244999</v>
      </c>
      <c r="C76">
        <v>-7.7725973000000002</v>
      </c>
      <c r="F76" s="3">
        <f t="shared" si="10"/>
        <v>32.010204081632999</v>
      </c>
      <c r="G76" s="8">
        <f t="shared" si="14"/>
        <v>-73.217979</v>
      </c>
      <c r="H76" s="3">
        <f t="shared" si="11"/>
        <v>-68.217979</v>
      </c>
      <c r="J76">
        <v>30826530612.244999</v>
      </c>
      <c r="K76">
        <v>-9.7141894999999998</v>
      </c>
      <c r="N76" s="3">
        <f t="shared" si="12"/>
        <v>32.010204081632999</v>
      </c>
      <c r="O76" s="8">
        <f t="shared" si="15"/>
        <v>-69.265372999999997</v>
      </c>
      <c r="P76" s="3">
        <f t="shared" si="13"/>
        <v>-64.265372999999997</v>
      </c>
    </row>
    <row r="77" spans="2:16" x14ac:dyDescent="0.25">
      <c r="B77">
        <v>31122448979.591999</v>
      </c>
      <c r="C77">
        <v>-7.8228077999999996</v>
      </c>
      <c r="F77" s="3">
        <f t="shared" si="10"/>
        <v>32.306122448979998</v>
      </c>
      <c r="G77" s="8">
        <f t="shared" si="14"/>
        <v>-72.327301000000006</v>
      </c>
      <c r="H77" s="3">
        <f t="shared" si="11"/>
        <v>-67.327301000000006</v>
      </c>
      <c r="J77">
        <v>31122448979.591999</v>
      </c>
      <c r="K77">
        <v>-9.7278871999999996</v>
      </c>
      <c r="N77" s="3">
        <f t="shared" si="12"/>
        <v>32.306122448979998</v>
      </c>
      <c r="O77" s="8">
        <f t="shared" si="15"/>
        <v>-70.494377</v>
      </c>
      <c r="P77" s="3">
        <f t="shared" si="13"/>
        <v>-65.494377</v>
      </c>
    </row>
    <row r="78" spans="2:16" x14ac:dyDescent="0.25">
      <c r="B78">
        <v>31418367346.938999</v>
      </c>
      <c r="C78">
        <v>-7.9152513000000004</v>
      </c>
      <c r="F78" s="3">
        <f t="shared" si="10"/>
        <v>32.602040816326998</v>
      </c>
      <c r="G78" s="8">
        <f t="shared" si="14"/>
        <v>-66.813552999999999</v>
      </c>
      <c r="H78" s="3">
        <f t="shared" si="11"/>
        <v>-61.813552999999999</v>
      </c>
      <c r="J78">
        <v>31418367346.938999</v>
      </c>
      <c r="K78">
        <v>-9.6808022999999999</v>
      </c>
      <c r="N78" s="3">
        <f t="shared" si="12"/>
        <v>32.602040816326998</v>
      </c>
      <c r="O78" s="8">
        <f t="shared" si="15"/>
        <v>-68.599590000000006</v>
      </c>
      <c r="P78" s="3">
        <f t="shared" si="13"/>
        <v>-63.599589999999999</v>
      </c>
    </row>
    <row r="79" spans="2:16" x14ac:dyDescent="0.25">
      <c r="B79">
        <v>31714285714.285999</v>
      </c>
      <c r="C79">
        <v>-7.9889884000000002</v>
      </c>
      <c r="F79" s="3">
        <f t="shared" si="10"/>
        <v>32.897959183673002</v>
      </c>
      <c r="G79" s="8">
        <f t="shared" si="14"/>
        <v>-60.724339000000001</v>
      </c>
      <c r="H79" s="3">
        <f t="shared" si="11"/>
        <v>-55.724339000000001</v>
      </c>
      <c r="J79">
        <v>31714285714.285999</v>
      </c>
      <c r="K79">
        <v>-9.6663169999999994</v>
      </c>
      <c r="N79" s="3">
        <f t="shared" si="12"/>
        <v>32.897959183673002</v>
      </c>
      <c r="O79" s="8">
        <f t="shared" si="15"/>
        <v>-65.083668000000003</v>
      </c>
      <c r="P79" s="3">
        <f t="shared" si="13"/>
        <v>-60.083668000000003</v>
      </c>
    </row>
    <row r="80" spans="2:16" x14ac:dyDescent="0.25">
      <c r="B80">
        <v>32010204081.632999</v>
      </c>
      <c r="C80">
        <v>-8.0782900000000009</v>
      </c>
      <c r="F80" s="3">
        <f t="shared" si="10"/>
        <v>33.193877551020002</v>
      </c>
      <c r="G80" s="8">
        <f t="shared" si="14"/>
        <v>-58.501579</v>
      </c>
      <c r="H80" s="3">
        <f t="shared" si="11"/>
        <v>-53.501579</v>
      </c>
      <c r="J80">
        <v>32010204081.632999</v>
      </c>
      <c r="K80">
        <v>-9.5902977000000007</v>
      </c>
      <c r="N80" s="3">
        <f t="shared" si="12"/>
        <v>33.193877551020002</v>
      </c>
      <c r="O80" s="8">
        <f t="shared" si="15"/>
        <v>-62.494061000000002</v>
      </c>
      <c r="P80" s="3">
        <f t="shared" si="13"/>
        <v>-57.494061000000002</v>
      </c>
    </row>
    <row r="81" spans="2:16" x14ac:dyDescent="0.25">
      <c r="B81">
        <v>32306122448.98</v>
      </c>
      <c r="C81">
        <v>-8.1591691999999991</v>
      </c>
      <c r="F81" s="3">
        <f t="shared" si="10"/>
        <v>33.489795918367001</v>
      </c>
      <c r="G81" s="8">
        <f t="shared" si="14"/>
        <v>-59.165443000000003</v>
      </c>
      <c r="H81" s="3">
        <f t="shared" si="11"/>
        <v>-54.165443000000003</v>
      </c>
      <c r="J81">
        <v>32306122448.98</v>
      </c>
      <c r="K81">
        <v>-9.4748763999999994</v>
      </c>
      <c r="N81" s="3">
        <f t="shared" si="12"/>
        <v>33.489795918367001</v>
      </c>
      <c r="O81" s="8">
        <f t="shared" si="15"/>
        <v>-62.233874999999998</v>
      </c>
      <c r="P81" s="3">
        <f t="shared" si="13"/>
        <v>-57.233874999999998</v>
      </c>
    </row>
    <row r="82" spans="2:16" x14ac:dyDescent="0.25">
      <c r="B82">
        <v>32602040816.327</v>
      </c>
      <c r="C82">
        <v>-8.3121375999999998</v>
      </c>
      <c r="F82" s="3">
        <f t="shared" si="10"/>
        <v>33.785714285714</v>
      </c>
      <c r="G82" s="8">
        <f t="shared" si="14"/>
        <v>-61.772415000000002</v>
      </c>
      <c r="H82" s="3">
        <f t="shared" si="11"/>
        <v>-56.772415000000002</v>
      </c>
      <c r="J82">
        <v>32602040816.327</v>
      </c>
      <c r="K82">
        <v>-9.3688803000000007</v>
      </c>
      <c r="N82" s="3">
        <f t="shared" si="12"/>
        <v>33.785714285714</v>
      </c>
      <c r="O82" s="8">
        <f t="shared" si="15"/>
        <v>-62.225383999999998</v>
      </c>
      <c r="P82" s="3">
        <f t="shared" si="13"/>
        <v>-57.225383999999998</v>
      </c>
    </row>
    <row r="83" spans="2:16" x14ac:dyDescent="0.25">
      <c r="B83">
        <v>32897959183.673</v>
      </c>
      <c r="C83">
        <v>-8.4143915000000007</v>
      </c>
      <c r="F83" s="3">
        <f t="shared" si="10"/>
        <v>34.081632653061</v>
      </c>
      <c r="G83" s="8">
        <f t="shared" si="14"/>
        <v>-66.004272</v>
      </c>
      <c r="H83" s="3">
        <f t="shared" si="11"/>
        <v>-61.004272</v>
      </c>
      <c r="J83">
        <v>32897959183.673</v>
      </c>
      <c r="K83">
        <v>-9.2801466000000001</v>
      </c>
      <c r="N83" s="3">
        <f t="shared" si="12"/>
        <v>34.081632653061</v>
      </c>
      <c r="O83" s="8">
        <f t="shared" si="15"/>
        <v>-62.223446000000003</v>
      </c>
      <c r="P83" s="3">
        <f t="shared" si="13"/>
        <v>-57.223446000000003</v>
      </c>
    </row>
    <row r="84" spans="2:16" x14ac:dyDescent="0.25">
      <c r="B84">
        <v>33193877551.02</v>
      </c>
      <c r="C84">
        <v>-8.5833101000000003</v>
      </c>
      <c r="F84" s="3">
        <f t="shared" si="10"/>
        <v>34.377551020407999</v>
      </c>
      <c r="G84" s="8">
        <f t="shared" si="14"/>
        <v>-72.081360000000004</v>
      </c>
      <c r="H84" s="3">
        <f t="shared" si="11"/>
        <v>-67.081360000000004</v>
      </c>
      <c r="J84">
        <v>33193877551.02</v>
      </c>
      <c r="K84">
        <v>-9.2024211999999999</v>
      </c>
      <c r="N84" s="3">
        <f t="shared" si="12"/>
        <v>34.377551020407999</v>
      </c>
      <c r="O84" s="8">
        <f t="shared" si="15"/>
        <v>-62.714255999999999</v>
      </c>
      <c r="P84" s="3">
        <f t="shared" si="13"/>
        <v>-57.714255999999999</v>
      </c>
    </row>
    <row r="85" spans="2:16" x14ac:dyDescent="0.25">
      <c r="B85">
        <v>33489795918.367001</v>
      </c>
      <c r="C85">
        <v>-8.8371916000000006</v>
      </c>
      <c r="F85" s="3">
        <f t="shared" si="10"/>
        <v>34.673469387754999</v>
      </c>
      <c r="G85" s="8">
        <f t="shared" si="14"/>
        <v>-73.579696999999996</v>
      </c>
      <c r="H85" s="3">
        <f t="shared" si="11"/>
        <v>-68.579696999999996</v>
      </c>
      <c r="J85">
        <v>33489795918.367001</v>
      </c>
      <c r="K85">
        <v>-9.0718908000000003</v>
      </c>
      <c r="N85" s="3">
        <f t="shared" si="12"/>
        <v>34.673469387754999</v>
      </c>
      <c r="O85" s="8">
        <f t="shared" si="15"/>
        <v>-63.645508</v>
      </c>
      <c r="P85" s="3">
        <f t="shared" si="13"/>
        <v>-58.645508</v>
      </c>
    </row>
    <row r="86" spans="2:16" x14ac:dyDescent="0.25">
      <c r="B86">
        <v>33785714285.714001</v>
      </c>
      <c r="C86">
        <v>-9.0410318000000007</v>
      </c>
      <c r="F86" s="3">
        <f t="shared" si="10"/>
        <v>34.969387755101998</v>
      </c>
      <c r="G86" s="8">
        <f t="shared" si="14"/>
        <v>-72.162811000000005</v>
      </c>
      <c r="H86" s="3">
        <f t="shared" si="11"/>
        <v>-67.162811000000005</v>
      </c>
      <c r="J86">
        <v>33785714285.714001</v>
      </c>
      <c r="K86">
        <v>-9.0405283000000001</v>
      </c>
      <c r="N86" s="3">
        <f t="shared" si="12"/>
        <v>34.969387755101998</v>
      </c>
      <c r="O86" s="8">
        <f t="shared" si="15"/>
        <v>-64.371955999999997</v>
      </c>
      <c r="P86" s="3">
        <f t="shared" si="13"/>
        <v>-59.371955999999997</v>
      </c>
    </row>
    <row r="87" spans="2:16" x14ac:dyDescent="0.25">
      <c r="B87">
        <v>34081632653.061001</v>
      </c>
      <c r="C87">
        <v>-9.1830940000000005</v>
      </c>
      <c r="F87" s="3">
        <f t="shared" si="10"/>
        <v>35.265306122448997</v>
      </c>
      <c r="G87" s="8">
        <f t="shared" si="14"/>
        <v>-66.259060000000005</v>
      </c>
      <c r="H87" s="3">
        <f t="shared" si="11"/>
        <v>-61.259059999999998</v>
      </c>
      <c r="J87">
        <v>34081632653.061001</v>
      </c>
      <c r="K87">
        <v>-9.0801143999999994</v>
      </c>
      <c r="N87" s="3">
        <f t="shared" si="12"/>
        <v>35.265306122448997</v>
      </c>
      <c r="O87" s="8">
        <f t="shared" si="15"/>
        <v>-64.603377999999992</v>
      </c>
      <c r="P87" s="3">
        <f t="shared" si="13"/>
        <v>-59.603377999999999</v>
      </c>
    </row>
    <row r="88" spans="2:16" x14ac:dyDescent="0.25">
      <c r="B88">
        <v>34377551020.407997</v>
      </c>
      <c r="C88">
        <v>-9.3061627999999992</v>
      </c>
      <c r="F88" s="3">
        <f t="shared" si="10"/>
        <v>35.561224489795997</v>
      </c>
      <c r="G88" s="8">
        <f t="shared" si="14"/>
        <v>-63.789028000000002</v>
      </c>
      <c r="H88" s="3">
        <f t="shared" si="11"/>
        <v>-58.789028000000002</v>
      </c>
      <c r="J88">
        <v>34377551020.407997</v>
      </c>
      <c r="K88">
        <v>-9.1093425999999997</v>
      </c>
      <c r="N88" s="3">
        <f t="shared" si="12"/>
        <v>35.561224489795997</v>
      </c>
      <c r="O88" s="8">
        <f t="shared" si="15"/>
        <v>-64.557429999999997</v>
      </c>
      <c r="P88" s="3">
        <f t="shared" si="13"/>
        <v>-59.557429999999997</v>
      </c>
    </row>
    <row r="89" spans="2:16" x14ac:dyDescent="0.25">
      <c r="B89">
        <v>34673469387.754997</v>
      </c>
      <c r="C89">
        <v>-9.4112234000000008</v>
      </c>
      <c r="F89" s="3">
        <f t="shared" si="10"/>
        <v>35.857142857142996</v>
      </c>
      <c r="G89" s="8">
        <f t="shared" si="14"/>
        <v>-61.188659999999999</v>
      </c>
      <c r="H89" s="3">
        <f t="shared" si="11"/>
        <v>-56.188659999999999</v>
      </c>
      <c r="J89">
        <v>34673469387.754997</v>
      </c>
      <c r="K89">
        <v>-9.1538123999999996</v>
      </c>
      <c r="N89" s="3">
        <f t="shared" si="12"/>
        <v>35.857142857142996</v>
      </c>
      <c r="O89" s="8">
        <f t="shared" si="15"/>
        <v>-64.617553999999998</v>
      </c>
      <c r="P89" s="3">
        <f t="shared" si="13"/>
        <v>-59.617553999999998</v>
      </c>
    </row>
    <row r="90" spans="2:16" x14ac:dyDescent="0.25">
      <c r="B90">
        <v>34969387755.101997</v>
      </c>
      <c r="C90">
        <v>-9.3719100999999991</v>
      </c>
      <c r="F90" s="3">
        <f t="shared" si="10"/>
        <v>36.153061224489996</v>
      </c>
      <c r="G90" s="8">
        <f t="shared" si="14"/>
        <v>-59.590313000000002</v>
      </c>
      <c r="H90" s="3">
        <f t="shared" si="11"/>
        <v>-54.590313000000002</v>
      </c>
      <c r="J90">
        <v>34969387755.101997</v>
      </c>
      <c r="K90">
        <v>-9.1712255000000003</v>
      </c>
      <c r="N90" s="3">
        <f t="shared" si="12"/>
        <v>36.153061224489996</v>
      </c>
      <c r="O90" s="8">
        <f t="shared" si="15"/>
        <v>-65.074168999999998</v>
      </c>
      <c r="P90" s="3">
        <f t="shared" si="13"/>
        <v>-60.074168999999998</v>
      </c>
    </row>
    <row r="91" spans="2:16" x14ac:dyDescent="0.25">
      <c r="B91">
        <v>35265306122.448997</v>
      </c>
      <c r="C91">
        <v>-9.4056367999999999</v>
      </c>
      <c r="F91" s="3">
        <f t="shared" si="10"/>
        <v>36.448979591836995</v>
      </c>
      <c r="G91" s="8">
        <f t="shared" si="14"/>
        <v>-57.692982000000001</v>
      </c>
      <c r="H91" s="3">
        <f t="shared" si="11"/>
        <v>-52.692982000000001</v>
      </c>
      <c r="J91">
        <v>35265306122.448997</v>
      </c>
      <c r="K91">
        <v>-9.1828909000000003</v>
      </c>
      <c r="N91" s="3">
        <f t="shared" si="12"/>
        <v>36.448979591836995</v>
      </c>
      <c r="O91" s="8">
        <f t="shared" si="15"/>
        <v>-65.394688000000002</v>
      </c>
      <c r="P91" s="3">
        <f t="shared" si="13"/>
        <v>-60.394688000000002</v>
      </c>
    </row>
    <row r="92" spans="2:16" x14ac:dyDescent="0.25">
      <c r="B92">
        <v>35561224489.795998</v>
      </c>
      <c r="C92">
        <v>-9.3720140000000001</v>
      </c>
      <c r="F92" s="3">
        <f t="shared" si="10"/>
        <v>36.744897959184001</v>
      </c>
      <c r="G92" s="8">
        <f t="shared" si="14"/>
        <v>-57.484772</v>
      </c>
      <c r="H92" s="3">
        <f t="shared" si="11"/>
        <v>-52.484772</v>
      </c>
      <c r="J92">
        <v>35561224489.795998</v>
      </c>
      <c r="K92">
        <v>-9.1561860999999993</v>
      </c>
      <c r="N92" s="3">
        <f t="shared" si="12"/>
        <v>36.744897959184001</v>
      </c>
      <c r="O92" s="8">
        <f t="shared" si="15"/>
        <v>-65.343845000000002</v>
      </c>
      <c r="P92" s="3">
        <f t="shared" si="13"/>
        <v>-60.343845000000002</v>
      </c>
    </row>
    <row r="93" spans="2:16" x14ac:dyDescent="0.25">
      <c r="B93">
        <v>35857142857.142998</v>
      </c>
      <c r="C93">
        <v>-9.3650599000000003</v>
      </c>
      <c r="F93" s="3">
        <f t="shared" si="10"/>
        <v>37.040816326531001</v>
      </c>
      <c r="G93" s="8">
        <f t="shared" si="14"/>
        <v>-58.428176999999998</v>
      </c>
      <c r="H93" s="3">
        <f t="shared" si="11"/>
        <v>-53.428176999999998</v>
      </c>
      <c r="J93">
        <v>35857142857.142998</v>
      </c>
      <c r="K93">
        <v>-9.1898260000000001</v>
      </c>
      <c r="N93" s="3">
        <f t="shared" si="12"/>
        <v>37.040816326531001</v>
      </c>
      <c r="O93" s="8">
        <f t="shared" si="15"/>
        <v>-64.777409000000006</v>
      </c>
      <c r="P93" s="3">
        <f t="shared" si="13"/>
        <v>-59.777408999999999</v>
      </c>
    </row>
    <row r="94" spans="2:16" x14ac:dyDescent="0.25">
      <c r="B94">
        <v>36153061224.489998</v>
      </c>
      <c r="C94">
        <v>-9.4043741000000001</v>
      </c>
      <c r="F94" s="3">
        <f t="shared" si="10"/>
        <v>37.336734693878</v>
      </c>
      <c r="G94" s="8">
        <f t="shared" si="14"/>
        <v>-59.693576999999998</v>
      </c>
      <c r="H94" s="3">
        <f t="shared" si="11"/>
        <v>-54.693576999999998</v>
      </c>
      <c r="J94">
        <v>36153061224.489998</v>
      </c>
      <c r="K94">
        <v>-9.3547343999999999</v>
      </c>
      <c r="N94" s="3">
        <f t="shared" si="12"/>
        <v>37.336734693878</v>
      </c>
      <c r="O94" s="8">
        <f t="shared" si="15"/>
        <v>-65.349327000000002</v>
      </c>
      <c r="P94" s="3">
        <f t="shared" si="13"/>
        <v>-60.349327000000002</v>
      </c>
    </row>
    <row r="95" spans="2:16" x14ac:dyDescent="0.25">
      <c r="B95">
        <v>36448979591.836998</v>
      </c>
      <c r="C95">
        <v>-9.4138231000000001</v>
      </c>
      <c r="F95" s="3">
        <f t="shared" si="10"/>
        <v>37.632653061223998</v>
      </c>
      <c r="G95" s="8">
        <f t="shared" si="14"/>
        <v>-61.974944999999998</v>
      </c>
      <c r="H95" s="3">
        <f t="shared" si="11"/>
        <v>-56.974944999999998</v>
      </c>
      <c r="J95">
        <v>36448979591.836998</v>
      </c>
      <c r="K95">
        <v>-9.3958197000000006</v>
      </c>
      <c r="N95" s="3">
        <f t="shared" si="12"/>
        <v>37.632653061223998</v>
      </c>
      <c r="O95" s="8">
        <f t="shared" si="15"/>
        <v>-67.101685000000003</v>
      </c>
      <c r="P95" s="3">
        <f t="shared" si="13"/>
        <v>-62.101685000000003</v>
      </c>
    </row>
    <row r="96" spans="2:16" x14ac:dyDescent="0.25">
      <c r="B96">
        <v>36744897959.183998</v>
      </c>
      <c r="C96">
        <v>-9.4107628000000005</v>
      </c>
      <c r="F96" s="3">
        <f t="shared" si="10"/>
        <v>37.928571428570997</v>
      </c>
      <c r="G96" s="8">
        <f t="shared" si="14"/>
        <v>-63.669696999999999</v>
      </c>
      <c r="H96" s="3">
        <f t="shared" si="11"/>
        <v>-58.669696999999999</v>
      </c>
      <c r="J96">
        <v>36744897959.183998</v>
      </c>
      <c r="K96">
        <v>-9.4280004999999996</v>
      </c>
      <c r="N96" s="3">
        <f t="shared" si="12"/>
        <v>37.928571428570997</v>
      </c>
      <c r="O96" s="8">
        <f t="shared" si="15"/>
        <v>-68.496983</v>
      </c>
      <c r="P96" s="3">
        <f t="shared" si="13"/>
        <v>-63.496983</v>
      </c>
    </row>
    <row r="97" spans="2:16" x14ac:dyDescent="0.25">
      <c r="B97">
        <v>37040816326.530998</v>
      </c>
      <c r="C97">
        <v>-9.4180793999999999</v>
      </c>
      <c r="F97" s="3">
        <f t="shared" si="10"/>
        <v>38.224489795917997</v>
      </c>
      <c r="G97" s="8">
        <f t="shared" si="14"/>
        <v>-68.146599000000009</v>
      </c>
      <c r="H97" s="3">
        <f t="shared" si="11"/>
        <v>-63.146599000000002</v>
      </c>
      <c r="J97">
        <v>37040816326.530998</v>
      </c>
      <c r="K97">
        <v>-9.6239785999999992</v>
      </c>
      <c r="N97" s="3">
        <f t="shared" si="12"/>
        <v>38.224489795917997</v>
      </c>
      <c r="O97" s="8">
        <f t="shared" si="15"/>
        <v>-68.558140000000009</v>
      </c>
      <c r="P97" s="3">
        <f t="shared" si="13"/>
        <v>-63.558140000000002</v>
      </c>
    </row>
    <row r="98" spans="2:16" x14ac:dyDescent="0.25">
      <c r="B98">
        <v>37336734693.877998</v>
      </c>
      <c r="C98">
        <v>-9.4388980999999994</v>
      </c>
      <c r="F98" s="3">
        <f t="shared" si="10"/>
        <v>38.520408163264996</v>
      </c>
      <c r="G98" s="8">
        <f t="shared" si="14"/>
        <v>-70.71463</v>
      </c>
      <c r="H98" s="3">
        <f t="shared" si="11"/>
        <v>-65.71463</v>
      </c>
      <c r="J98">
        <v>37336734693.877998</v>
      </c>
      <c r="K98">
        <v>-9.7261790999999995</v>
      </c>
      <c r="N98" s="3">
        <f t="shared" si="12"/>
        <v>38.520408163264996</v>
      </c>
      <c r="O98" s="8">
        <f t="shared" si="15"/>
        <v>-67.417441999999994</v>
      </c>
      <c r="P98" s="3">
        <f t="shared" si="13"/>
        <v>-62.417442000000001</v>
      </c>
    </row>
    <row r="99" spans="2:16" x14ac:dyDescent="0.25">
      <c r="B99">
        <v>37632653061.223999</v>
      </c>
      <c r="C99">
        <v>-9.3455811000000004</v>
      </c>
      <c r="F99" s="3">
        <f t="shared" si="10"/>
        <v>38.816326530612002</v>
      </c>
      <c r="G99" s="8">
        <f t="shared" si="14"/>
        <v>-73.091155999999998</v>
      </c>
      <c r="H99" s="3">
        <f t="shared" si="11"/>
        <v>-68.091155999999998</v>
      </c>
      <c r="J99">
        <v>37632653061.223999</v>
      </c>
      <c r="K99">
        <v>-9.7807627000000004</v>
      </c>
      <c r="N99" s="3">
        <f t="shared" si="12"/>
        <v>38.816326530612002</v>
      </c>
      <c r="O99" s="8">
        <f t="shared" si="15"/>
        <v>-67.002749999999992</v>
      </c>
      <c r="P99" s="3">
        <f t="shared" si="13"/>
        <v>-62.002749999999999</v>
      </c>
    </row>
    <row r="100" spans="2:16" x14ac:dyDescent="0.25">
      <c r="B100">
        <v>37928571428.570999</v>
      </c>
      <c r="C100">
        <v>-9.3206968000000003</v>
      </c>
      <c r="F100" s="3">
        <f t="shared" si="10"/>
        <v>39.112244897959002</v>
      </c>
      <c r="G100" s="8">
        <f t="shared" si="14"/>
        <v>-70.731087000000002</v>
      </c>
      <c r="H100" s="3">
        <f t="shared" si="11"/>
        <v>-65.731087000000002</v>
      </c>
      <c r="J100">
        <v>37928571428.570999</v>
      </c>
      <c r="K100">
        <v>-9.9505634000000001</v>
      </c>
      <c r="N100" s="3">
        <f t="shared" si="12"/>
        <v>39.112244897959002</v>
      </c>
      <c r="O100" s="8">
        <f t="shared" si="15"/>
        <v>-66.297325000000001</v>
      </c>
      <c r="P100" s="3">
        <f t="shared" si="13"/>
        <v>-61.297325000000001</v>
      </c>
    </row>
    <row r="101" spans="2:16" x14ac:dyDescent="0.25">
      <c r="B101">
        <v>38224489795.917999</v>
      </c>
      <c r="C101">
        <v>-9.4252795999999996</v>
      </c>
      <c r="F101" s="3">
        <f t="shared" ref="F101:F103" si="16">B209/1000000000</f>
        <v>39.408163265306001</v>
      </c>
      <c r="G101" s="8">
        <f t="shared" si="14"/>
        <v>-69.065833999999995</v>
      </c>
      <c r="H101" s="3">
        <f t="shared" ref="H101:H103" si="17">D209</f>
        <v>-64.065833999999995</v>
      </c>
      <c r="J101">
        <v>38224489795.917999</v>
      </c>
      <c r="K101">
        <v>-10.036668000000001</v>
      </c>
      <c r="N101" s="3">
        <f t="shared" ref="N101:N103" si="18">J209/1000000000</f>
        <v>39.408163265306001</v>
      </c>
      <c r="O101" s="8">
        <f t="shared" si="15"/>
        <v>-66.050246999999999</v>
      </c>
      <c r="P101" s="3">
        <f t="shared" ref="P101:P103" si="19">L209</f>
        <v>-61.050246999999999</v>
      </c>
    </row>
    <row r="102" spans="2:16" x14ac:dyDescent="0.25">
      <c r="B102">
        <v>38520408163.264999</v>
      </c>
      <c r="C102">
        <v>-9.5695514999999993</v>
      </c>
      <c r="F102" s="3">
        <f t="shared" si="16"/>
        <v>39.704081632653001</v>
      </c>
      <c r="G102" s="8">
        <f t="shared" si="14"/>
        <v>-66.310909000000009</v>
      </c>
      <c r="H102" s="3">
        <f t="shared" si="17"/>
        <v>-61.310909000000002</v>
      </c>
      <c r="J102">
        <v>38520408163.264999</v>
      </c>
      <c r="K102">
        <v>-10.048076999999999</v>
      </c>
      <c r="N102" s="3">
        <f t="shared" si="18"/>
        <v>39.704081632653001</v>
      </c>
      <c r="O102" s="8">
        <f t="shared" si="15"/>
        <v>-65.168709000000007</v>
      </c>
      <c r="P102" s="3">
        <f t="shared" si="19"/>
        <v>-60.168709</v>
      </c>
    </row>
    <row r="103" spans="2:16" x14ac:dyDescent="0.25">
      <c r="B103">
        <v>38816326530.612</v>
      </c>
      <c r="C103">
        <v>-9.6531286000000005</v>
      </c>
      <c r="F103" s="3">
        <f t="shared" si="16"/>
        <v>40</v>
      </c>
      <c r="G103" s="8">
        <f t="shared" si="14"/>
        <v>-65.403038000000009</v>
      </c>
      <c r="H103" s="3">
        <f t="shared" si="17"/>
        <v>-60.403038000000002</v>
      </c>
      <c r="J103">
        <v>38816326530.612</v>
      </c>
      <c r="K103">
        <v>-10.047767</v>
      </c>
      <c r="N103" s="3">
        <f t="shared" si="18"/>
        <v>40</v>
      </c>
      <c r="O103" s="8">
        <f t="shared" si="15"/>
        <v>-64.743374000000003</v>
      </c>
      <c r="P103" s="3">
        <f t="shared" si="19"/>
        <v>-59.743374000000003</v>
      </c>
    </row>
    <row r="104" spans="2:16" x14ac:dyDescent="0.25">
      <c r="B104">
        <v>39112244897.959</v>
      </c>
      <c r="C104">
        <v>-9.5828103999999996</v>
      </c>
      <c r="J104">
        <v>39112244897.959</v>
      </c>
      <c r="K104">
        <v>-10.036948000000001</v>
      </c>
      <c r="O104" s="8"/>
    </row>
    <row r="105" spans="2:16" x14ac:dyDescent="0.25">
      <c r="B105">
        <v>39408163265.306</v>
      </c>
      <c r="C105">
        <v>-9.5185069999999996</v>
      </c>
      <c r="J105">
        <v>39408163265.306</v>
      </c>
      <c r="K105">
        <v>-9.9787578999999997</v>
      </c>
    </row>
    <row r="106" spans="2:16" x14ac:dyDescent="0.25">
      <c r="B106">
        <v>39704081632.653</v>
      </c>
      <c r="C106">
        <v>-9.3004580000000008</v>
      </c>
      <c r="J106">
        <v>39704081632.653</v>
      </c>
      <c r="K106">
        <v>-10.009497</v>
      </c>
    </row>
    <row r="107" spans="2:16" x14ac:dyDescent="0.25">
      <c r="B107">
        <v>40000000000</v>
      </c>
      <c r="C107">
        <v>-9.0777778999999992</v>
      </c>
      <c r="J107">
        <v>40000000000</v>
      </c>
      <c r="K107">
        <v>-10.093235</v>
      </c>
    </row>
    <row r="108" spans="2:16" x14ac:dyDescent="0.25">
      <c r="B108" t="s">
        <v>21</v>
      </c>
      <c r="J108" t="s">
        <v>21</v>
      </c>
    </row>
    <row r="111" spans="2:16" x14ac:dyDescent="0.25">
      <c r="B111" t="s">
        <v>32</v>
      </c>
      <c r="J111" t="s">
        <v>32</v>
      </c>
    </row>
    <row r="112" spans="2:16" x14ac:dyDescent="0.25">
      <c r="B112" t="s">
        <v>19</v>
      </c>
      <c r="C112" t="s">
        <v>111</v>
      </c>
      <c r="D112" t="s">
        <v>33</v>
      </c>
      <c r="J112" t="s">
        <v>19</v>
      </c>
      <c r="K112" t="s">
        <v>111</v>
      </c>
      <c r="L112" t="s">
        <v>33</v>
      </c>
    </row>
    <row r="113" spans="2:12" x14ac:dyDescent="0.25">
      <c r="B113">
        <v>11000000000</v>
      </c>
      <c r="C113">
        <v>-49.782356</v>
      </c>
      <c r="D113">
        <v>-42.050358000000003</v>
      </c>
      <c r="J113">
        <v>11000000000</v>
      </c>
      <c r="K113">
        <v>-78.835159000000004</v>
      </c>
      <c r="L113">
        <v>-63.163466999999997</v>
      </c>
    </row>
    <row r="114" spans="2:12" x14ac:dyDescent="0.25">
      <c r="B114">
        <v>11295918367.347</v>
      </c>
      <c r="C114">
        <v>-53.540531000000001</v>
      </c>
      <c r="D114">
        <v>-44.860061999999999</v>
      </c>
      <c r="J114">
        <v>11295918367.347</v>
      </c>
      <c r="K114">
        <v>-73.158691000000005</v>
      </c>
      <c r="L114">
        <v>-63.730666999999997</v>
      </c>
    </row>
    <row r="115" spans="2:12" x14ac:dyDescent="0.25">
      <c r="B115">
        <v>11591836734.694</v>
      </c>
      <c r="C115">
        <v>-57.867016</v>
      </c>
      <c r="D115">
        <v>-46.934314999999998</v>
      </c>
      <c r="J115">
        <v>11591836734.694</v>
      </c>
      <c r="K115">
        <v>-78.687934999999996</v>
      </c>
      <c r="L115">
        <v>-64.439491000000004</v>
      </c>
    </row>
    <row r="116" spans="2:12" x14ac:dyDescent="0.25">
      <c r="B116">
        <v>11887755102.041</v>
      </c>
      <c r="C116">
        <v>-55.758960999999999</v>
      </c>
      <c r="D116">
        <v>-46.465279000000002</v>
      </c>
      <c r="J116">
        <v>11887755102.041</v>
      </c>
      <c r="K116">
        <v>-78.425674000000001</v>
      </c>
      <c r="L116">
        <v>-66.730438000000007</v>
      </c>
    </row>
    <row r="117" spans="2:12" x14ac:dyDescent="0.25">
      <c r="B117">
        <v>12183673469.388</v>
      </c>
      <c r="C117">
        <v>-52.490172999999999</v>
      </c>
      <c r="D117">
        <v>-43.951946</v>
      </c>
      <c r="J117">
        <v>12183673469.388</v>
      </c>
      <c r="K117">
        <v>-77.633292999999995</v>
      </c>
      <c r="L117">
        <v>-66.037154999999998</v>
      </c>
    </row>
    <row r="118" spans="2:12" x14ac:dyDescent="0.25">
      <c r="B118">
        <v>12479591836.735001</v>
      </c>
      <c r="C118">
        <v>-50.877602000000003</v>
      </c>
      <c r="D118">
        <v>-42.370418999999998</v>
      </c>
      <c r="J118">
        <v>12479591836.735001</v>
      </c>
      <c r="K118">
        <v>-74.442490000000006</v>
      </c>
      <c r="L118">
        <v>-66.113738999999995</v>
      </c>
    </row>
    <row r="119" spans="2:12" x14ac:dyDescent="0.25">
      <c r="B119">
        <v>12775510204.082001</v>
      </c>
      <c r="C119">
        <v>-51.088847999999999</v>
      </c>
      <c r="D119">
        <v>-44.492058</v>
      </c>
      <c r="J119">
        <v>12775510204.082001</v>
      </c>
      <c r="K119">
        <v>-76.609099999999998</v>
      </c>
      <c r="L119">
        <v>-64.828772999999998</v>
      </c>
    </row>
    <row r="120" spans="2:12" x14ac:dyDescent="0.25">
      <c r="B120">
        <v>13071428571.429001</v>
      </c>
      <c r="C120">
        <v>-57.804088999999998</v>
      </c>
      <c r="D120">
        <v>-49.63353</v>
      </c>
      <c r="J120">
        <v>13071428571.429001</v>
      </c>
      <c r="K120">
        <v>-71.799850000000006</v>
      </c>
      <c r="L120">
        <v>-65.298088000000007</v>
      </c>
    </row>
    <row r="121" spans="2:12" x14ac:dyDescent="0.25">
      <c r="B121">
        <v>13367346938.775999</v>
      </c>
      <c r="C121">
        <v>-64.636841000000004</v>
      </c>
      <c r="D121">
        <v>-55.126368999999997</v>
      </c>
      <c r="J121">
        <v>13367346938.775999</v>
      </c>
      <c r="K121">
        <v>-73.986892999999995</v>
      </c>
      <c r="L121">
        <v>-65.219772000000006</v>
      </c>
    </row>
    <row r="122" spans="2:12" x14ac:dyDescent="0.25">
      <c r="B122">
        <v>13663265306.122</v>
      </c>
      <c r="C122">
        <v>-65.785026999999999</v>
      </c>
      <c r="D122">
        <v>-57.281207999999999</v>
      </c>
      <c r="J122">
        <v>13663265306.122</v>
      </c>
      <c r="K122">
        <v>-74.625930999999994</v>
      </c>
      <c r="L122">
        <v>-66.175940999999995</v>
      </c>
    </row>
    <row r="123" spans="2:12" x14ac:dyDescent="0.25">
      <c r="B123">
        <v>13959183673.469</v>
      </c>
      <c r="C123">
        <v>-63.154423000000001</v>
      </c>
      <c r="D123">
        <v>-58.905697000000004</v>
      </c>
      <c r="J123">
        <v>13959183673.469</v>
      </c>
      <c r="K123">
        <v>-73.367560999999995</v>
      </c>
      <c r="L123">
        <v>-61.536715999999998</v>
      </c>
    </row>
    <row r="124" spans="2:12" x14ac:dyDescent="0.25">
      <c r="B124">
        <v>14255102040.816</v>
      </c>
      <c r="C124">
        <v>-68.681479999999993</v>
      </c>
      <c r="D124">
        <v>-58.240406</v>
      </c>
      <c r="J124">
        <v>14255102040.816</v>
      </c>
      <c r="K124">
        <v>-59.166480999999997</v>
      </c>
      <c r="L124">
        <v>-56.112662999999998</v>
      </c>
    </row>
    <row r="125" spans="2:12" x14ac:dyDescent="0.25">
      <c r="B125">
        <v>14551020408.163</v>
      </c>
      <c r="C125">
        <v>-63.331963000000002</v>
      </c>
      <c r="D125">
        <v>-58.381264000000002</v>
      </c>
      <c r="J125">
        <v>14551020408.163</v>
      </c>
      <c r="K125">
        <v>-57.692794999999997</v>
      </c>
      <c r="L125">
        <v>-50.409027000000002</v>
      </c>
    </row>
    <row r="126" spans="2:12" x14ac:dyDescent="0.25">
      <c r="B126">
        <v>14846938775.51</v>
      </c>
      <c r="C126">
        <v>-63.037415000000003</v>
      </c>
      <c r="D126">
        <v>-55.307884000000001</v>
      </c>
      <c r="J126">
        <v>14846938775.51</v>
      </c>
      <c r="K126">
        <v>-55.854885000000003</v>
      </c>
      <c r="L126">
        <v>-50.387154000000002</v>
      </c>
    </row>
    <row r="127" spans="2:12" x14ac:dyDescent="0.25">
      <c r="B127">
        <v>15142857142.857</v>
      </c>
      <c r="C127">
        <v>-59.043380999999997</v>
      </c>
      <c r="D127">
        <v>-52.083964999999999</v>
      </c>
      <c r="J127">
        <v>15142857142.857</v>
      </c>
      <c r="K127">
        <v>-58.808284999999998</v>
      </c>
      <c r="L127">
        <v>-52.335175</v>
      </c>
    </row>
    <row r="128" spans="2:12" x14ac:dyDescent="0.25">
      <c r="B128">
        <v>15438775510.204</v>
      </c>
      <c r="C128">
        <v>-53.461013999999999</v>
      </c>
      <c r="D128">
        <v>-48.740775999999997</v>
      </c>
      <c r="J128">
        <v>15438775510.204</v>
      </c>
      <c r="K128">
        <v>-63.397789000000003</v>
      </c>
      <c r="L128">
        <v>-54.359023999999998</v>
      </c>
    </row>
    <row r="129" spans="2:12" x14ac:dyDescent="0.25">
      <c r="B129">
        <v>15734693877.551001</v>
      </c>
      <c r="C129">
        <v>-53.052836999999997</v>
      </c>
      <c r="D129">
        <v>-48.533085</v>
      </c>
      <c r="J129">
        <v>15734693877.551001</v>
      </c>
      <c r="K129">
        <v>-61.709620999999999</v>
      </c>
      <c r="L129">
        <v>-52.892283999999997</v>
      </c>
    </row>
    <row r="130" spans="2:12" x14ac:dyDescent="0.25">
      <c r="B130">
        <v>16030612244.898001</v>
      </c>
      <c r="C130">
        <v>-58.603789999999996</v>
      </c>
      <c r="D130">
        <v>-50.128940999999998</v>
      </c>
      <c r="J130">
        <v>16030612244.898001</v>
      </c>
      <c r="K130">
        <v>-54.284447</v>
      </c>
      <c r="L130">
        <v>-49.189734999999999</v>
      </c>
    </row>
    <row r="131" spans="2:12" x14ac:dyDescent="0.25">
      <c r="B131">
        <v>16326530612.245001</v>
      </c>
      <c r="C131">
        <v>-58.292068</v>
      </c>
      <c r="D131">
        <v>-54.107951999999997</v>
      </c>
      <c r="J131">
        <v>16326530612.245001</v>
      </c>
      <c r="K131">
        <v>-52.21537</v>
      </c>
      <c r="L131">
        <v>-46.703265999999999</v>
      </c>
    </row>
    <row r="132" spans="2:12" x14ac:dyDescent="0.25">
      <c r="B132">
        <v>16622448979.591999</v>
      </c>
      <c r="C132">
        <v>-64.930923000000007</v>
      </c>
      <c r="D132">
        <v>-57.860790000000001</v>
      </c>
      <c r="J132">
        <v>16622448979.591999</v>
      </c>
      <c r="K132">
        <v>-54.302154999999999</v>
      </c>
      <c r="L132">
        <v>-47.185805999999999</v>
      </c>
    </row>
    <row r="133" spans="2:12" x14ac:dyDescent="0.25">
      <c r="B133">
        <v>16918367346.938999</v>
      </c>
      <c r="C133">
        <v>-69.681540999999996</v>
      </c>
      <c r="D133">
        <v>-58.159931</v>
      </c>
      <c r="J133">
        <v>16918367346.938999</v>
      </c>
      <c r="K133">
        <v>-55.800930000000001</v>
      </c>
      <c r="L133">
        <v>-48.602001000000001</v>
      </c>
    </row>
    <row r="134" spans="2:12" x14ac:dyDescent="0.25">
      <c r="B134">
        <v>17214285714.285999</v>
      </c>
      <c r="C134">
        <v>-59.000874000000003</v>
      </c>
      <c r="D134">
        <v>-54.920216000000003</v>
      </c>
      <c r="J134">
        <v>17214285714.285999</v>
      </c>
      <c r="K134">
        <v>-56.527732999999998</v>
      </c>
      <c r="L134">
        <v>-50.301220000000001</v>
      </c>
    </row>
    <row r="135" spans="2:12" x14ac:dyDescent="0.25">
      <c r="B135">
        <v>17510204081.632999</v>
      </c>
      <c r="C135">
        <v>-55.212333999999998</v>
      </c>
      <c r="D135">
        <v>-49.953361999999998</v>
      </c>
      <c r="J135">
        <v>17510204081.632999</v>
      </c>
      <c r="K135">
        <v>-59.553725999999997</v>
      </c>
      <c r="L135">
        <v>-52.039512999999999</v>
      </c>
    </row>
    <row r="136" spans="2:12" x14ac:dyDescent="0.25">
      <c r="B136">
        <v>17806122448.98</v>
      </c>
      <c r="C136">
        <v>-54.820701999999997</v>
      </c>
      <c r="D136">
        <v>-47.461951999999997</v>
      </c>
      <c r="J136">
        <v>17806122448.98</v>
      </c>
      <c r="K136">
        <v>-61.156078000000001</v>
      </c>
      <c r="L136">
        <v>-54.587463</v>
      </c>
    </row>
    <row r="137" spans="2:12" x14ac:dyDescent="0.25">
      <c r="B137">
        <v>18102040816.327</v>
      </c>
      <c r="C137">
        <v>-51.553573999999998</v>
      </c>
      <c r="D137">
        <v>-45.411568000000003</v>
      </c>
      <c r="J137">
        <v>18102040816.327</v>
      </c>
      <c r="K137">
        <v>-64.241089000000002</v>
      </c>
      <c r="L137">
        <v>-61.331417000000002</v>
      </c>
    </row>
    <row r="138" spans="2:12" x14ac:dyDescent="0.25">
      <c r="B138">
        <v>18397959183.673</v>
      </c>
      <c r="C138">
        <v>-48.999473999999999</v>
      </c>
      <c r="D138">
        <v>-43.935574000000003</v>
      </c>
      <c r="J138">
        <v>18397959183.673</v>
      </c>
      <c r="K138">
        <v>-79.847351000000003</v>
      </c>
      <c r="L138">
        <v>-68.513947000000002</v>
      </c>
    </row>
    <row r="139" spans="2:12" x14ac:dyDescent="0.25">
      <c r="B139">
        <v>18693877551.02</v>
      </c>
      <c r="C139">
        <v>-50.249564999999997</v>
      </c>
      <c r="D139">
        <v>-44.921219000000001</v>
      </c>
      <c r="J139">
        <v>18693877551.02</v>
      </c>
      <c r="K139">
        <v>-82.766959999999997</v>
      </c>
      <c r="L139">
        <v>-73.415122999999994</v>
      </c>
    </row>
    <row r="140" spans="2:12" x14ac:dyDescent="0.25">
      <c r="B140">
        <v>18989795918.367001</v>
      </c>
      <c r="C140">
        <v>-54.353340000000003</v>
      </c>
      <c r="D140">
        <v>-48.201984000000003</v>
      </c>
      <c r="J140">
        <v>18989795918.367001</v>
      </c>
      <c r="K140">
        <v>-79.148124999999993</v>
      </c>
      <c r="L140">
        <v>-73.312079999999995</v>
      </c>
    </row>
    <row r="141" spans="2:12" x14ac:dyDescent="0.25">
      <c r="B141">
        <v>19285714285.714001</v>
      </c>
      <c r="C141">
        <v>-58.623077000000002</v>
      </c>
      <c r="D141">
        <v>-52.347892999999999</v>
      </c>
      <c r="J141">
        <v>19285714285.714001</v>
      </c>
      <c r="K141">
        <v>-79.756614999999996</v>
      </c>
      <c r="L141">
        <v>-72.752234999999999</v>
      </c>
    </row>
    <row r="142" spans="2:12" x14ac:dyDescent="0.25">
      <c r="B142">
        <v>19581632653.061001</v>
      </c>
      <c r="C142">
        <v>-62.501598000000001</v>
      </c>
      <c r="D142">
        <v>-54.813983999999998</v>
      </c>
      <c r="J142">
        <v>19581632653.061001</v>
      </c>
      <c r="K142">
        <v>-81.306549000000004</v>
      </c>
      <c r="L142">
        <v>-71.491776000000002</v>
      </c>
    </row>
    <row r="143" spans="2:12" x14ac:dyDescent="0.25">
      <c r="B143">
        <v>19877551020.408001</v>
      </c>
      <c r="C143">
        <v>-61.698067000000002</v>
      </c>
      <c r="D143">
        <v>-56.532730000000001</v>
      </c>
      <c r="J143">
        <v>19877551020.408001</v>
      </c>
      <c r="K143">
        <v>-75.542229000000006</v>
      </c>
      <c r="L143">
        <v>-69.799415999999994</v>
      </c>
    </row>
    <row r="144" spans="2:12" x14ac:dyDescent="0.25">
      <c r="B144">
        <v>20173469387.755001</v>
      </c>
      <c r="C144">
        <v>-63.927166</v>
      </c>
      <c r="D144">
        <v>-59.312527000000003</v>
      </c>
      <c r="J144">
        <v>20173469387.755001</v>
      </c>
      <c r="K144">
        <v>-74.884377000000001</v>
      </c>
      <c r="L144">
        <v>-67.726592999999994</v>
      </c>
    </row>
    <row r="145" spans="2:12" x14ac:dyDescent="0.25">
      <c r="B145">
        <v>20469387755.102001</v>
      </c>
      <c r="C145">
        <v>-71.121193000000005</v>
      </c>
      <c r="D145">
        <v>-60.951103000000003</v>
      </c>
      <c r="J145">
        <v>20469387755.102001</v>
      </c>
      <c r="K145">
        <v>-75.328461000000004</v>
      </c>
      <c r="L145">
        <v>-66.964766999999995</v>
      </c>
    </row>
    <row r="146" spans="2:12" x14ac:dyDescent="0.25">
      <c r="B146">
        <v>20765306122.449001</v>
      </c>
      <c r="C146">
        <v>-66.981849999999994</v>
      </c>
      <c r="D146">
        <v>-62.903412000000003</v>
      </c>
      <c r="J146">
        <v>20765306122.449001</v>
      </c>
      <c r="K146">
        <v>-73.584190000000007</v>
      </c>
      <c r="L146">
        <v>-66.736510999999993</v>
      </c>
    </row>
    <row r="147" spans="2:12" x14ac:dyDescent="0.25">
      <c r="B147">
        <v>21061224489.796001</v>
      </c>
      <c r="C147">
        <v>-70.352836999999994</v>
      </c>
      <c r="D147">
        <v>-63.465949999999999</v>
      </c>
      <c r="J147">
        <v>21061224489.796001</v>
      </c>
      <c r="K147">
        <v>-74.845146</v>
      </c>
      <c r="L147">
        <v>-65.754517000000007</v>
      </c>
    </row>
    <row r="148" spans="2:12" x14ac:dyDescent="0.25">
      <c r="B148">
        <v>21357142857.143002</v>
      </c>
      <c r="C148">
        <v>-73.595375000000004</v>
      </c>
      <c r="D148">
        <v>-65.006805</v>
      </c>
      <c r="J148">
        <v>21357142857.143002</v>
      </c>
      <c r="K148">
        <v>-73.219230999999994</v>
      </c>
      <c r="L148">
        <v>-65.7761</v>
      </c>
    </row>
    <row r="149" spans="2:12" x14ac:dyDescent="0.25">
      <c r="B149">
        <v>21653061224.490002</v>
      </c>
      <c r="C149">
        <v>-72.480980000000002</v>
      </c>
      <c r="D149">
        <v>-63.665962</v>
      </c>
      <c r="J149">
        <v>21653061224.490002</v>
      </c>
      <c r="K149">
        <v>-74.476990000000001</v>
      </c>
      <c r="L149">
        <v>-61.844517000000003</v>
      </c>
    </row>
    <row r="150" spans="2:12" x14ac:dyDescent="0.25">
      <c r="B150">
        <v>21948979591.837002</v>
      </c>
      <c r="C150">
        <v>-67.164824999999993</v>
      </c>
      <c r="D150">
        <v>-60.486843</v>
      </c>
      <c r="J150">
        <v>21948979591.837002</v>
      </c>
      <c r="K150">
        <v>-63.722445999999998</v>
      </c>
      <c r="L150">
        <v>-59.870499000000002</v>
      </c>
    </row>
    <row r="151" spans="2:12" x14ac:dyDescent="0.25">
      <c r="B151">
        <v>22244897959.183998</v>
      </c>
      <c r="C151">
        <v>-64.817192000000006</v>
      </c>
      <c r="D151">
        <v>-57.492935000000003</v>
      </c>
      <c r="J151">
        <v>22244897959.183998</v>
      </c>
      <c r="K151">
        <v>-68.094025000000002</v>
      </c>
      <c r="L151">
        <v>-58.973906999999997</v>
      </c>
    </row>
    <row r="152" spans="2:12" x14ac:dyDescent="0.25">
      <c r="B152">
        <v>22540816326.530998</v>
      </c>
      <c r="C152">
        <v>-64.000397000000007</v>
      </c>
      <c r="D152">
        <v>-56.207194999999999</v>
      </c>
      <c r="J152">
        <v>22540816326.530998</v>
      </c>
      <c r="K152">
        <v>-72.473304999999996</v>
      </c>
      <c r="L152">
        <v>-60.940215999999999</v>
      </c>
    </row>
    <row r="153" spans="2:12" x14ac:dyDescent="0.25">
      <c r="B153">
        <v>22836734693.877998</v>
      </c>
      <c r="C153">
        <v>-63.655642999999998</v>
      </c>
      <c r="D153">
        <v>-56.499434999999998</v>
      </c>
      <c r="J153">
        <v>22836734693.877998</v>
      </c>
      <c r="K153">
        <v>-70.383987000000005</v>
      </c>
      <c r="L153">
        <v>-62.611449999999998</v>
      </c>
    </row>
    <row r="154" spans="2:12" x14ac:dyDescent="0.25">
      <c r="B154">
        <v>23132653061.223999</v>
      </c>
      <c r="C154">
        <v>-65.991202999999999</v>
      </c>
      <c r="D154">
        <v>-57.752377000000003</v>
      </c>
      <c r="J154">
        <v>23132653061.223999</v>
      </c>
      <c r="K154">
        <v>-73.947661999999994</v>
      </c>
      <c r="L154">
        <v>-61.089759999999998</v>
      </c>
    </row>
    <row r="155" spans="2:12" x14ac:dyDescent="0.25">
      <c r="B155">
        <v>23428571428.570999</v>
      </c>
      <c r="C155">
        <v>-68.103003999999999</v>
      </c>
      <c r="D155">
        <v>-59.489635</v>
      </c>
      <c r="J155">
        <v>23428571428.570999</v>
      </c>
      <c r="K155">
        <v>-68.704971</v>
      </c>
      <c r="L155">
        <v>-61.070838999999999</v>
      </c>
    </row>
    <row r="156" spans="2:12" x14ac:dyDescent="0.25">
      <c r="B156">
        <v>23724489795.917999</v>
      </c>
      <c r="C156">
        <v>-69.194191000000004</v>
      </c>
      <c r="D156">
        <v>-60.438324000000001</v>
      </c>
      <c r="J156">
        <v>23724489795.917999</v>
      </c>
      <c r="K156">
        <v>-70.903175000000005</v>
      </c>
      <c r="L156">
        <v>-58.751629000000001</v>
      </c>
    </row>
    <row r="157" spans="2:12" x14ac:dyDescent="0.25">
      <c r="B157">
        <v>24020408163.264999</v>
      </c>
      <c r="C157">
        <v>-69.273476000000002</v>
      </c>
      <c r="D157">
        <v>-59.862380999999999</v>
      </c>
      <c r="J157">
        <v>24020408163.264999</v>
      </c>
      <c r="K157">
        <v>-67.373665000000003</v>
      </c>
      <c r="L157">
        <v>-57.280518000000001</v>
      </c>
    </row>
    <row r="158" spans="2:12" x14ac:dyDescent="0.25">
      <c r="B158">
        <v>24316326530.612</v>
      </c>
      <c r="C158">
        <v>-67.049735999999996</v>
      </c>
      <c r="D158">
        <v>-59.124015999999997</v>
      </c>
      <c r="J158">
        <v>24316326530.612</v>
      </c>
      <c r="K158">
        <v>-64.408278999999993</v>
      </c>
      <c r="L158">
        <v>-54.924289999999999</v>
      </c>
    </row>
    <row r="159" spans="2:12" x14ac:dyDescent="0.25">
      <c r="B159">
        <v>24612244897.959</v>
      </c>
      <c r="C159">
        <v>-67.459198000000001</v>
      </c>
      <c r="D159">
        <v>-59.619250999999998</v>
      </c>
      <c r="J159">
        <v>24612244897.959</v>
      </c>
      <c r="K159">
        <v>-64.099297000000007</v>
      </c>
      <c r="L159">
        <v>-54.850333999999997</v>
      </c>
    </row>
    <row r="160" spans="2:12" x14ac:dyDescent="0.25">
      <c r="B160">
        <v>24908163265.306</v>
      </c>
      <c r="C160">
        <v>-70.633780999999999</v>
      </c>
      <c r="D160">
        <v>-61.333786000000003</v>
      </c>
      <c r="J160">
        <v>24908163265.306</v>
      </c>
      <c r="K160">
        <v>-67.288077999999999</v>
      </c>
      <c r="L160">
        <v>-56.517063</v>
      </c>
    </row>
    <row r="161" spans="2:12" x14ac:dyDescent="0.25">
      <c r="B161">
        <v>25204081632.653</v>
      </c>
      <c r="C161">
        <v>-71.557686000000004</v>
      </c>
      <c r="D161">
        <v>-63.482863999999999</v>
      </c>
      <c r="J161">
        <v>25204081632.653</v>
      </c>
      <c r="K161">
        <v>-69.566024999999996</v>
      </c>
      <c r="L161">
        <v>-59.002144000000001</v>
      </c>
    </row>
    <row r="162" spans="2:12" x14ac:dyDescent="0.25">
      <c r="B162">
        <v>25500000000</v>
      </c>
      <c r="C162">
        <v>-73.150818000000001</v>
      </c>
      <c r="D162">
        <v>-64.817008999999999</v>
      </c>
      <c r="J162">
        <v>25500000000</v>
      </c>
      <c r="K162">
        <v>-70.861030999999997</v>
      </c>
      <c r="L162">
        <v>-60.536670999999998</v>
      </c>
    </row>
    <row r="163" spans="2:12" x14ac:dyDescent="0.25">
      <c r="B163">
        <v>25795918367.347</v>
      </c>
      <c r="C163">
        <v>-74.103363000000002</v>
      </c>
      <c r="D163">
        <v>-68.036452999999995</v>
      </c>
      <c r="J163">
        <v>25795918367.347</v>
      </c>
      <c r="K163">
        <v>-70.965644999999995</v>
      </c>
      <c r="L163">
        <v>-60.677788</v>
      </c>
    </row>
    <row r="164" spans="2:12" x14ac:dyDescent="0.25">
      <c r="B164">
        <v>26091836734.694</v>
      </c>
      <c r="C164">
        <v>-80.860916000000003</v>
      </c>
      <c r="D164">
        <v>-73.249236999999994</v>
      </c>
      <c r="J164">
        <v>26091836734.694</v>
      </c>
      <c r="K164">
        <v>-69.171317999999999</v>
      </c>
      <c r="L164">
        <v>-59.454490999999997</v>
      </c>
    </row>
    <row r="165" spans="2:12" x14ac:dyDescent="0.25">
      <c r="B165">
        <v>26387755102.041</v>
      </c>
      <c r="C165">
        <v>-88.527550000000005</v>
      </c>
      <c r="D165">
        <v>-73.998542999999998</v>
      </c>
      <c r="J165">
        <v>26387755102.041</v>
      </c>
      <c r="K165">
        <v>-66.631027000000003</v>
      </c>
      <c r="L165">
        <v>-57.660899999999998</v>
      </c>
    </row>
    <row r="166" spans="2:12" x14ac:dyDescent="0.25">
      <c r="B166">
        <v>26683673469.388</v>
      </c>
      <c r="C166">
        <v>-75.991874999999993</v>
      </c>
      <c r="D166">
        <v>-72.527823999999995</v>
      </c>
      <c r="J166">
        <v>26683673469.388</v>
      </c>
      <c r="K166">
        <v>-64.764671000000007</v>
      </c>
      <c r="L166">
        <v>-55.902687</v>
      </c>
    </row>
    <row r="167" spans="2:12" x14ac:dyDescent="0.25">
      <c r="B167">
        <v>26979591836.735001</v>
      </c>
      <c r="C167">
        <v>-76.131416000000002</v>
      </c>
      <c r="D167">
        <v>-67.078995000000006</v>
      </c>
      <c r="J167">
        <v>26979591836.735001</v>
      </c>
      <c r="K167">
        <v>-63.350552</v>
      </c>
      <c r="L167">
        <v>-55.104346999999997</v>
      </c>
    </row>
    <row r="168" spans="2:12" x14ac:dyDescent="0.25">
      <c r="B168">
        <v>27275510204.082001</v>
      </c>
      <c r="C168">
        <v>-72.010902000000002</v>
      </c>
      <c r="D168">
        <v>-73.335471999999996</v>
      </c>
      <c r="J168">
        <v>27275510204.082001</v>
      </c>
      <c r="K168">
        <v>-64.327278000000007</v>
      </c>
      <c r="L168">
        <v>-55.492317</v>
      </c>
    </row>
    <row r="169" spans="2:12" x14ac:dyDescent="0.25">
      <c r="B169">
        <v>27571428571.429001</v>
      </c>
      <c r="C169">
        <v>-95.010574000000005</v>
      </c>
      <c r="D169">
        <v>-70.070969000000005</v>
      </c>
      <c r="J169">
        <v>27571428571.429001</v>
      </c>
      <c r="K169">
        <v>-66.464889999999997</v>
      </c>
      <c r="L169">
        <v>-56.331302999999998</v>
      </c>
    </row>
    <row r="170" spans="2:12" x14ac:dyDescent="0.25">
      <c r="B170">
        <v>27867346938.776001</v>
      </c>
      <c r="C170">
        <v>-66.914824999999993</v>
      </c>
      <c r="D170">
        <v>-70.807288999999997</v>
      </c>
      <c r="J170">
        <v>27867346938.776001</v>
      </c>
      <c r="K170">
        <v>-66.175094999999999</v>
      </c>
      <c r="L170">
        <v>-56.892310999999999</v>
      </c>
    </row>
    <row r="171" spans="2:12" x14ac:dyDescent="0.25">
      <c r="B171">
        <v>28163265306.122002</v>
      </c>
      <c r="C171">
        <v>-74.555831999999995</v>
      </c>
      <c r="D171">
        <v>-61.401679999999999</v>
      </c>
      <c r="J171">
        <v>28163265306.122002</v>
      </c>
      <c r="K171">
        <v>-66.285247999999996</v>
      </c>
      <c r="L171">
        <v>-57.156078000000001</v>
      </c>
    </row>
    <row r="172" spans="2:12" x14ac:dyDescent="0.25">
      <c r="B172">
        <v>28459183673.469002</v>
      </c>
      <c r="C172">
        <v>-66.816222999999994</v>
      </c>
      <c r="D172">
        <v>-60.366740999999998</v>
      </c>
      <c r="J172">
        <v>28459183673.469002</v>
      </c>
      <c r="K172">
        <v>-67.621819000000002</v>
      </c>
      <c r="L172">
        <v>-58.256892999999998</v>
      </c>
    </row>
    <row r="173" spans="2:12" x14ac:dyDescent="0.25">
      <c r="B173">
        <v>28755102040.816002</v>
      </c>
      <c r="C173">
        <v>-63.387352</v>
      </c>
      <c r="D173">
        <v>-56.643486000000003</v>
      </c>
      <c r="J173">
        <v>28755102040.816002</v>
      </c>
      <c r="K173">
        <v>-69.835578999999996</v>
      </c>
      <c r="L173">
        <v>-58.925705000000001</v>
      </c>
    </row>
    <row r="174" spans="2:12" x14ac:dyDescent="0.25">
      <c r="B174">
        <v>29051020408.162998</v>
      </c>
      <c r="C174">
        <v>-63.034965999999997</v>
      </c>
      <c r="D174">
        <v>-55.130187999999997</v>
      </c>
      <c r="J174">
        <v>29051020408.162998</v>
      </c>
      <c r="K174">
        <v>-68.305908000000002</v>
      </c>
      <c r="L174">
        <v>-58.465927000000001</v>
      </c>
    </row>
    <row r="175" spans="2:12" x14ac:dyDescent="0.25">
      <c r="B175">
        <v>29346938775.509998</v>
      </c>
      <c r="C175">
        <v>-61.928871000000001</v>
      </c>
      <c r="D175">
        <v>-54.403477000000002</v>
      </c>
      <c r="J175">
        <v>29346938775.509998</v>
      </c>
      <c r="K175">
        <v>-66.096847999999994</v>
      </c>
      <c r="L175">
        <v>-56.245883999999997</v>
      </c>
    </row>
    <row r="176" spans="2:12" x14ac:dyDescent="0.25">
      <c r="B176">
        <v>29642857142.856998</v>
      </c>
      <c r="C176">
        <v>-61.090164000000001</v>
      </c>
      <c r="D176">
        <v>-53.880885999999997</v>
      </c>
      <c r="J176">
        <v>29642857142.856998</v>
      </c>
      <c r="K176">
        <v>-63.111668000000002</v>
      </c>
      <c r="L176">
        <v>-54.203659000000002</v>
      </c>
    </row>
    <row r="177" spans="2:12" x14ac:dyDescent="0.25">
      <c r="B177">
        <v>29938775510.203999</v>
      </c>
      <c r="C177">
        <v>-61.501658999999997</v>
      </c>
      <c r="D177">
        <v>-54.137698999999998</v>
      </c>
      <c r="J177">
        <v>29938775510.203999</v>
      </c>
      <c r="K177">
        <v>-62.228462</v>
      </c>
      <c r="L177">
        <v>-54.357796</v>
      </c>
    </row>
    <row r="178" spans="2:12" x14ac:dyDescent="0.25">
      <c r="B178">
        <v>30234693877.550999</v>
      </c>
      <c r="C178">
        <v>-62.820292999999999</v>
      </c>
      <c r="D178">
        <v>-56.616973999999999</v>
      </c>
      <c r="J178">
        <v>30234693877.550999</v>
      </c>
      <c r="K178">
        <v>-66.639838999999995</v>
      </c>
      <c r="L178">
        <v>-58.308726999999998</v>
      </c>
    </row>
    <row r="179" spans="2:12" x14ac:dyDescent="0.25">
      <c r="B179">
        <v>30530612244.897999</v>
      </c>
      <c r="C179">
        <v>-68.535645000000002</v>
      </c>
      <c r="D179">
        <v>-59.535682999999999</v>
      </c>
      <c r="J179">
        <v>30530612244.897999</v>
      </c>
      <c r="K179">
        <v>-75.061699000000004</v>
      </c>
      <c r="L179">
        <v>-63.288001999999999</v>
      </c>
    </row>
    <row r="180" spans="2:12" x14ac:dyDescent="0.25">
      <c r="B180">
        <v>30826530612.244999</v>
      </c>
      <c r="C180">
        <v>-70.364356999999998</v>
      </c>
      <c r="D180">
        <v>-62.483947999999998</v>
      </c>
      <c r="J180">
        <v>30826530612.244999</v>
      </c>
      <c r="K180">
        <v>-77.248290999999995</v>
      </c>
      <c r="L180">
        <v>-67.119797000000005</v>
      </c>
    </row>
    <row r="181" spans="2:12" x14ac:dyDescent="0.25">
      <c r="B181">
        <v>31122448979.591999</v>
      </c>
      <c r="C181">
        <v>-71.800926000000004</v>
      </c>
      <c r="D181">
        <v>-63.983955000000002</v>
      </c>
      <c r="J181">
        <v>31122448979.591999</v>
      </c>
      <c r="K181">
        <v>-78.182365000000004</v>
      </c>
      <c r="L181">
        <v>-66.691956000000005</v>
      </c>
    </row>
    <row r="182" spans="2:12" x14ac:dyDescent="0.25">
      <c r="B182">
        <v>31418367346.938999</v>
      </c>
      <c r="C182">
        <v>-73.297241</v>
      </c>
      <c r="D182">
        <v>-63.749226</v>
      </c>
      <c r="J182">
        <v>31418367346.938999</v>
      </c>
      <c r="K182">
        <v>-73.768089000000003</v>
      </c>
      <c r="L182">
        <v>-64.649162000000004</v>
      </c>
    </row>
    <row r="183" spans="2:12" x14ac:dyDescent="0.25">
      <c r="B183">
        <v>31714285714.285999</v>
      </c>
      <c r="C183">
        <v>-69.876548999999997</v>
      </c>
      <c r="D183">
        <v>-66.286697000000004</v>
      </c>
      <c r="J183">
        <v>31714285714.285999</v>
      </c>
      <c r="K183">
        <v>-71.072021000000007</v>
      </c>
      <c r="L183">
        <v>-63.043002999999999</v>
      </c>
    </row>
    <row r="184" spans="2:12" x14ac:dyDescent="0.25">
      <c r="B184">
        <v>32010204081.632999</v>
      </c>
      <c r="C184">
        <v>-79.668823000000003</v>
      </c>
      <c r="D184">
        <v>-68.217979</v>
      </c>
      <c r="J184">
        <v>32010204081.632999</v>
      </c>
      <c r="K184">
        <v>-73.226310999999995</v>
      </c>
      <c r="L184">
        <v>-64.265372999999997</v>
      </c>
    </row>
    <row r="185" spans="2:12" x14ac:dyDescent="0.25">
      <c r="B185">
        <v>32306122448.98</v>
      </c>
      <c r="C185">
        <v>-79.335007000000004</v>
      </c>
      <c r="D185">
        <v>-67.327301000000006</v>
      </c>
      <c r="J185">
        <v>32306122448.98</v>
      </c>
      <c r="K185">
        <v>-77.229270999999997</v>
      </c>
      <c r="L185">
        <v>-65.494377</v>
      </c>
    </row>
    <row r="186" spans="2:12" x14ac:dyDescent="0.25">
      <c r="B186">
        <v>32602040816.327</v>
      </c>
      <c r="C186">
        <v>-67.527664000000001</v>
      </c>
      <c r="D186">
        <v>-61.813552999999999</v>
      </c>
      <c r="J186">
        <v>32602040816.327</v>
      </c>
      <c r="K186">
        <v>-74.461601000000002</v>
      </c>
      <c r="L186">
        <v>-63.599589999999999</v>
      </c>
    </row>
    <row r="187" spans="2:12" x14ac:dyDescent="0.25">
      <c r="B187">
        <v>32897959183.673</v>
      </c>
      <c r="C187">
        <v>-63.463695999999999</v>
      </c>
      <c r="D187">
        <v>-55.724339000000001</v>
      </c>
      <c r="J187">
        <v>32897959183.673</v>
      </c>
      <c r="K187">
        <v>-67.231796000000003</v>
      </c>
      <c r="L187">
        <v>-60.083668000000003</v>
      </c>
    </row>
    <row r="188" spans="2:12" x14ac:dyDescent="0.25">
      <c r="B188">
        <v>33193877551.02</v>
      </c>
      <c r="C188">
        <v>-61.491497000000003</v>
      </c>
      <c r="D188">
        <v>-53.501579</v>
      </c>
      <c r="J188">
        <v>33193877551.02</v>
      </c>
      <c r="K188">
        <v>-66.409041999999999</v>
      </c>
      <c r="L188">
        <v>-57.494061000000002</v>
      </c>
    </row>
    <row r="189" spans="2:12" x14ac:dyDescent="0.25">
      <c r="B189">
        <v>33489795918.367001</v>
      </c>
      <c r="C189">
        <v>-61.384444999999999</v>
      </c>
      <c r="D189">
        <v>-54.165443000000003</v>
      </c>
      <c r="J189">
        <v>33489795918.367001</v>
      </c>
      <c r="K189">
        <v>-66.395797999999999</v>
      </c>
      <c r="L189">
        <v>-57.233874999999998</v>
      </c>
    </row>
    <row r="190" spans="2:12" x14ac:dyDescent="0.25">
      <c r="B190">
        <v>33785714285.714001</v>
      </c>
      <c r="C190">
        <v>-66.081924000000001</v>
      </c>
      <c r="D190">
        <v>-56.772415000000002</v>
      </c>
      <c r="J190">
        <v>33785714285.714001</v>
      </c>
      <c r="K190">
        <v>-66.211624</v>
      </c>
      <c r="L190">
        <v>-57.225383999999998</v>
      </c>
    </row>
    <row r="191" spans="2:12" x14ac:dyDescent="0.25">
      <c r="B191">
        <v>34081632653.061001</v>
      </c>
      <c r="C191">
        <v>-69.912193000000002</v>
      </c>
      <c r="D191">
        <v>-61.004272</v>
      </c>
      <c r="J191">
        <v>34081632653.061001</v>
      </c>
      <c r="K191">
        <v>-66.261261000000005</v>
      </c>
      <c r="L191">
        <v>-57.223446000000003</v>
      </c>
    </row>
    <row r="192" spans="2:12" x14ac:dyDescent="0.25">
      <c r="B192">
        <v>34377551020.407997</v>
      </c>
      <c r="C192">
        <v>-74.548987999999994</v>
      </c>
      <c r="D192">
        <v>-67.081360000000004</v>
      </c>
      <c r="J192">
        <v>34377551020.407997</v>
      </c>
      <c r="K192">
        <v>-66.427436999999998</v>
      </c>
      <c r="L192">
        <v>-57.714255999999999</v>
      </c>
    </row>
    <row r="193" spans="2:12" x14ac:dyDescent="0.25">
      <c r="B193">
        <v>34673469387.754997</v>
      </c>
      <c r="C193">
        <v>-84.683364999999995</v>
      </c>
      <c r="D193">
        <v>-68.579696999999996</v>
      </c>
      <c r="J193">
        <v>34673469387.754997</v>
      </c>
      <c r="K193">
        <v>-67.797348</v>
      </c>
      <c r="L193">
        <v>-58.645508</v>
      </c>
    </row>
    <row r="194" spans="2:12" x14ac:dyDescent="0.25">
      <c r="B194">
        <v>34969387755.101997</v>
      </c>
      <c r="C194">
        <v>-74.596024</v>
      </c>
      <c r="D194">
        <v>-67.162811000000005</v>
      </c>
      <c r="J194">
        <v>34969387755.101997</v>
      </c>
      <c r="K194">
        <v>-69.146118000000001</v>
      </c>
      <c r="L194">
        <v>-59.371955999999997</v>
      </c>
    </row>
    <row r="195" spans="2:12" x14ac:dyDescent="0.25">
      <c r="B195">
        <v>35265306122.448997</v>
      </c>
      <c r="C195">
        <v>-70.397827000000007</v>
      </c>
      <c r="D195">
        <v>-61.259059999999998</v>
      </c>
      <c r="J195">
        <v>35265306122.448997</v>
      </c>
      <c r="K195">
        <v>-68.680335999999997</v>
      </c>
      <c r="L195">
        <v>-59.603377999999999</v>
      </c>
    </row>
    <row r="196" spans="2:12" x14ac:dyDescent="0.25">
      <c r="B196">
        <v>35561224489.795998</v>
      </c>
      <c r="C196">
        <v>-66.932891999999995</v>
      </c>
      <c r="D196">
        <v>-58.789028000000002</v>
      </c>
      <c r="J196">
        <v>35561224489.795998</v>
      </c>
      <c r="K196">
        <v>-68.493979999999993</v>
      </c>
      <c r="L196">
        <v>-59.557429999999997</v>
      </c>
    </row>
    <row r="197" spans="2:12" x14ac:dyDescent="0.25">
      <c r="B197">
        <v>35857142857.142998</v>
      </c>
      <c r="C197">
        <v>-67.179077000000007</v>
      </c>
      <c r="D197">
        <v>-56.188659999999999</v>
      </c>
      <c r="J197">
        <v>35857142857.142998</v>
      </c>
      <c r="K197">
        <v>-69.026877999999996</v>
      </c>
      <c r="L197">
        <v>-59.617553999999998</v>
      </c>
    </row>
    <row r="198" spans="2:12" x14ac:dyDescent="0.25">
      <c r="B198">
        <v>36153061224.489998</v>
      </c>
      <c r="C198">
        <v>-62.595466999999999</v>
      </c>
      <c r="D198">
        <v>-54.590313000000002</v>
      </c>
      <c r="J198">
        <v>36153061224.489998</v>
      </c>
      <c r="K198">
        <v>-69.032546999999994</v>
      </c>
      <c r="L198">
        <v>-60.074168999999998</v>
      </c>
    </row>
    <row r="199" spans="2:12" x14ac:dyDescent="0.25">
      <c r="B199">
        <v>36448979591.836998</v>
      </c>
      <c r="C199">
        <v>-62.179656999999999</v>
      </c>
      <c r="D199">
        <v>-52.692982000000001</v>
      </c>
      <c r="J199">
        <v>36448979591.836998</v>
      </c>
      <c r="K199">
        <v>-70.103461999999993</v>
      </c>
      <c r="L199">
        <v>-60.394688000000002</v>
      </c>
    </row>
    <row r="200" spans="2:12" x14ac:dyDescent="0.25">
      <c r="B200">
        <v>36744897959.183998</v>
      </c>
      <c r="C200">
        <v>-61.532791000000003</v>
      </c>
      <c r="D200">
        <v>-52.484772</v>
      </c>
      <c r="J200">
        <v>36744897959.183998</v>
      </c>
      <c r="K200">
        <v>-70.226607999999999</v>
      </c>
      <c r="L200">
        <v>-60.343845000000002</v>
      </c>
    </row>
    <row r="201" spans="2:12" x14ac:dyDescent="0.25">
      <c r="B201">
        <v>37040816326.530998</v>
      </c>
      <c r="C201">
        <v>-61.984538999999998</v>
      </c>
      <c r="D201">
        <v>-53.428176999999998</v>
      </c>
      <c r="J201">
        <v>37040816326.530998</v>
      </c>
      <c r="K201">
        <v>-69.149260999999996</v>
      </c>
      <c r="L201">
        <v>-59.777408999999999</v>
      </c>
    </row>
    <row r="202" spans="2:12" x14ac:dyDescent="0.25">
      <c r="B202">
        <v>37336734693.877998</v>
      </c>
      <c r="C202">
        <v>-65.034942999999998</v>
      </c>
      <c r="D202">
        <v>-54.693576999999998</v>
      </c>
      <c r="J202">
        <v>37336734693.877998</v>
      </c>
      <c r="K202">
        <v>-68.734520000000003</v>
      </c>
      <c r="L202">
        <v>-60.349327000000002</v>
      </c>
    </row>
    <row r="203" spans="2:12" x14ac:dyDescent="0.25">
      <c r="B203">
        <v>37632653061.223999</v>
      </c>
      <c r="C203">
        <v>-65.263801999999998</v>
      </c>
      <c r="D203">
        <v>-56.974944999999998</v>
      </c>
      <c r="J203">
        <v>37632653061.223999</v>
      </c>
      <c r="K203">
        <v>-72.295128000000005</v>
      </c>
      <c r="L203">
        <v>-62.101685000000003</v>
      </c>
    </row>
    <row r="204" spans="2:12" x14ac:dyDescent="0.25">
      <c r="B204">
        <v>37928571428.570999</v>
      </c>
      <c r="C204">
        <v>-68.731262000000001</v>
      </c>
      <c r="D204">
        <v>-58.669696999999999</v>
      </c>
      <c r="J204">
        <v>37928571428.570999</v>
      </c>
      <c r="K204">
        <v>-74.732917999999998</v>
      </c>
      <c r="L204">
        <v>-63.496983</v>
      </c>
    </row>
    <row r="205" spans="2:12" x14ac:dyDescent="0.25">
      <c r="B205">
        <v>38224489795.917999</v>
      </c>
      <c r="C205">
        <v>-70.105582999999996</v>
      </c>
      <c r="D205">
        <v>-63.146599000000002</v>
      </c>
      <c r="J205">
        <v>38224489795.917999</v>
      </c>
      <c r="K205">
        <v>-73.230903999999995</v>
      </c>
      <c r="L205">
        <v>-63.558140000000002</v>
      </c>
    </row>
    <row r="206" spans="2:12" x14ac:dyDescent="0.25">
      <c r="B206">
        <v>38520408163.264999</v>
      </c>
      <c r="C206">
        <v>-78.918480000000002</v>
      </c>
      <c r="D206">
        <v>-65.71463</v>
      </c>
      <c r="J206">
        <v>38520408163.264999</v>
      </c>
      <c r="K206">
        <v>-72.745902999999998</v>
      </c>
      <c r="L206">
        <v>-62.417442000000001</v>
      </c>
    </row>
    <row r="207" spans="2:12" x14ac:dyDescent="0.25">
      <c r="B207">
        <v>38816326530.612</v>
      </c>
      <c r="C207">
        <v>-76.767798999999997</v>
      </c>
      <c r="D207">
        <v>-68.091155999999998</v>
      </c>
      <c r="J207">
        <v>38816326530.612</v>
      </c>
      <c r="K207">
        <v>-71.408034999999998</v>
      </c>
      <c r="L207">
        <v>-62.002749999999999</v>
      </c>
    </row>
    <row r="208" spans="2:12" x14ac:dyDescent="0.25">
      <c r="B208">
        <v>39112244897.959</v>
      </c>
      <c r="C208">
        <v>-77.392685</v>
      </c>
      <c r="D208">
        <v>-65.731087000000002</v>
      </c>
      <c r="J208">
        <v>39112244897.959</v>
      </c>
      <c r="K208">
        <v>-71.987114000000005</v>
      </c>
      <c r="L208">
        <v>-61.297325000000001</v>
      </c>
    </row>
    <row r="209" spans="2:12" x14ac:dyDescent="0.25">
      <c r="B209">
        <v>39408163265.306</v>
      </c>
      <c r="C209">
        <v>-71.787216000000001</v>
      </c>
      <c r="D209">
        <v>-64.065833999999995</v>
      </c>
      <c r="J209">
        <v>39408163265.306</v>
      </c>
      <c r="K209">
        <v>-70.560310000000001</v>
      </c>
      <c r="L209">
        <v>-61.050246999999999</v>
      </c>
    </row>
    <row r="210" spans="2:12" x14ac:dyDescent="0.25">
      <c r="B210">
        <v>39704081632.653</v>
      </c>
      <c r="C210">
        <v>-71.419372999999993</v>
      </c>
      <c r="D210">
        <v>-61.310909000000002</v>
      </c>
      <c r="J210">
        <v>39704081632.653</v>
      </c>
      <c r="K210">
        <v>-70.628524999999996</v>
      </c>
      <c r="L210">
        <v>-60.168709</v>
      </c>
    </row>
    <row r="211" spans="2:12" x14ac:dyDescent="0.25">
      <c r="B211">
        <v>40000000000</v>
      </c>
      <c r="C211">
        <v>-68.622878999999998</v>
      </c>
      <c r="D211">
        <v>-60.403038000000002</v>
      </c>
      <c r="J211">
        <v>40000000000</v>
      </c>
      <c r="K211">
        <v>-69.398781</v>
      </c>
      <c r="L211">
        <v>-59.743374000000003</v>
      </c>
    </row>
    <row r="212" spans="2:12" x14ac:dyDescent="0.25">
      <c r="B212" t="s">
        <v>21</v>
      </c>
      <c r="J212" t="s">
        <v>21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12"/>
  <sheetViews>
    <sheetView workbookViewId="0">
      <selection activeCell="J1" sqref="J1:L1048576"/>
    </sheetView>
  </sheetViews>
  <sheetFormatPr defaultRowHeight="15" x14ac:dyDescent="0.25"/>
  <cols>
    <col min="1" max="1" width="13.7109375" style="30" customWidth="1"/>
    <col min="5" max="5" width="2.7109375" style="6" customWidth="1"/>
    <col min="6" max="6" width="12.85546875" style="3" bestFit="1" customWidth="1"/>
    <col min="7" max="7" width="18.5703125" style="9" bestFit="1" customWidth="1"/>
    <col min="8" max="8" width="20.5703125" style="9" bestFit="1" customWidth="1"/>
    <col min="9" max="9" width="13.7109375" style="30" customWidth="1"/>
    <col min="13" max="13" width="2.7109375" style="6" customWidth="1"/>
    <col min="14" max="14" width="12.85546875" style="3" bestFit="1" customWidth="1"/>
    <col min="15" max="15" width="18.5703125" style="9" bestFit="1" customWidth="1"/>
    <col min="16" max="16" width="20.5703125" style="9" bestFit="1" customWidth="1"/>
    <col min="17" max="17" width="2.7109375" style="6" customWidth="1"/>
  </cols>
  <sheetData>
    <row r="1" spans="1:17" x14ac:dyDescent="0.25">
      <c r="B1" t="s">
        <v>92</v>
      </c>
      <c r="F1" s="3" t="s">
        <v>2</v>
      </c>
      <c r="G1" s="10" t="s">
        <v>109</v>
      </c>
      <c r="H1" s="34" t="str">
        <f>D112</f>
        <v>2Ix1L dBc Log Mag(dB)</v>
      </c>
      <c r="J1" t="s">
        <v>92</v>
      </c>
      <c r="N1" s="3" t="s">
        <v>2</v>
      </c>
      <c r="O1" s="10" t="s">
        <v>109</v>
      </c>
      <c r="P1" s="34" t="str">
        <f>L112</f>
        <v>2Ix1L dBc Log Mag(dB)</v>
      </c>
    </row>
    <row r="2" spans="1:17" x14ac:dyDescent="0.25">
      <c r="A2" s="39" t="s">
        <v>108</v>
      </c>
      <c r="B2" t="s">
        <v>261</v>
      </c>
      <c r="C2" t="s">
        <v>254</v>
      </c>
      <c r="D2" t="s">
        <v>255</v>
      </c>
      <c r="H2" s="8"/>
      <c r="I2" s="39" t="s">
        <v>105</v>
      </c>
      <c r="J2" t="s">
        <v>261</v>
      </c>
      <c r="K2" t="s">
        <v>254</v>
      </c>
      <c r="L2" t="s">
        <v>255</v>
      </c>
      <c r="P2" s="8"/>
    </row>
    <row r="3" spans="1:17" s="12" customFormat="1" x14ac:dyDescent="0.25">
      <c r="A3" s="30"/>
      <c r="B3" t="s">
        <v>279</v>
      </c>
      <c r="C3" t="s">
        <v>280</v>
      </c>
      <c r="D3" t="s">
        <v>291</v>
      </c>
      <c r="E3" s="11"/>
      <c r="F3" s="10" t="s">
        <v>12</v>
      </c>
      <c r="G3" s="10">
        <f>ABS(AVERAGE(G5:G103))</f>
        <v>65.3182446666667</v>
      </c>
      <c r="H3" s="10" t="s">
        <v>224</v>
      </c>
      <c r="I3" s="30"/>
      <c r="J3" t="s">
        <v>279</v>
      </c>
      <c r="K3" t="s">
        <v>280</v>
      </c>
      <c r="L3" t="s">
        <v>292</v>
      </c>
      <c r="M3" s="11"/>
      <c r="N3" s="10" t="s">
        <v>12</v>
      </c>
      <c r="O3" s="10">
        <f>ABS(AVERAGE(O5:O103))</f>
        <v>68.661643222222239</v>
      </c>
      <c r="P3" s="10" t="s">
        <v>224</v>
      </c>
      <c r="Q3" s="11"/>
    </row>
    <row r="4" spans="1:17" x14ac:dyDescent="0.25">
      <c r="B4" t="s">
        <v>95</v>
      </c>
      <c r="G4" s="8"/>
      <c r="H4" s="8"/>
      <c r="J4" t="s">
        <v>95</v>
      </c>
      <c r="O4" s="8"/>
      <c r="P4" s="8"/>
    </row>
    <row r="5" spans="1:17" x14ac:dyDescent="0.25">
      <c r="F5" s="3">
        <f t="shared" ref="F5:F36" si="0">B113/1000000000</f>
        <v>11</v>
      </c>
      <c r="G5" s="8">
        <f>H5-10</f>
        <v>-55.791694999999997</v>
      </c>
      <c r="H5" s="3">
        <f t="shared" ref="H5:H36" si="1">D113</f>
        <v>-45.791694999999997</v>
      </c>
      <c r="N5" s="3">
        <f t="shared" ref="N5:N36" si="2">J113/1000000000</f>
        <v>11</v>
      </c>
      <c r="O5" s="8">
        <f>P5-10</f>
        <v>-53.705554999999997</v>
      </c>
      <c r="P5" s="3">
        <f t="shared" ref="P5:P36" si="3">L113</f>
        <v>-43.705554999999997</v>
      </c>
    </row>
    <row r="6" spans="1:17" x14ac:dyDescent="0.25">
      <c r="F6" s="3">
        <f t="shared" si="0"/>
        <v>11.295918367346999</v>
      </c>
      <c r="G6" s="8">
        <f t="shared" ref="G6:G69" si="4">H6-10</f>
        <v>-58.879452000000001</v>
      </c>
      <c r="H6" s="3">
        <f t="shared" si="1"/>
        <v>-48.879452000000001</v>
      </c>
      <c r="N6" s="3">
        <f t="shared" si="2"/>
        <v>11.295918367346999</v>
      </c>
      <c r="O6" s="8">
        <f t="shared" ref="O6:O69" si="5">P6-10</f>
        <v>-53.472034000000001</v>
      </c>
      <c r="P6" s="3">
        <f t="shared" si="3"/>
        <v>-43.472034000000001</v>
      </c>
    </row>
    <row r="7" spans="1:17" x14ac:dyDescent="0.25">
      <c r="B7" t="s">
        <v>96</v>
      </c>
      <c r="F7" s="3">
        <f t="shared" si="0"/>
        <v>11.591836734694001</v>
      </c>
      <c r="G7" s="8">
        <f t="shared" si="4"/>
        <v>-61.272387999999999</v>
      </c>
      <c r="H7" s="3">
        <f t="shared" si="1"/>
        <v>-51.272387999999999</v>
      </c>
      <c r="J7" t="s">
        <v>96</v>
      </c>
      <c r="N7" s="3">
        <f t="shared" si="2"/>
        <v>11.591836734694001</v>
      </c>
      <c r="O7" s="8">
        <f t="shared" si="5"/>
        <v>-54.353518999999999</v>
      </c>
      <c r="P7" s="3">
        <f t="shared" si="3"/>
        <v>-44.353518999999999</v>
      </c>
    </row>
    <row r="8" spans="1:17" x14ac:dyDescent="0.25">
      <c r="B8" t="s">
        <v>19</v>
      </c>
      <c r="C8" t="s">
        <v>113</v>
      </c>
      <c r="F8" s="3">
        <f t="shared" si="0"/>
        <v>11.887755102041</v>
      </c>
      <c r="G8" s="8">
        <f t="shared" si="4"/>
        <v>-60.928493000000003</v>
      </c>
      <c r="H8" s="3">
        <f t="shared" si="1"/>
        <v>-50.928493000000003</v>
      </c>
      <c r="J8" t="s">
        <v>19</v>
      </c>
      <c r="K8" t="s">
        <v>113</v>
      </c>
      <c r="N8" s="3">
        <f t="shared" si="2"/>
        <v>11.887755102041</v>
      </c>
      <c r="O8" s="8">
        <f t="shared" si="5"/>
        <v>-55.752457</v>
      </c>
      <c r="P8" s="3">
        <f t="shared" si="3"/>
        <v>-45.752457</v>
      </c>
    </row>
    <row r="9" spans="1:17" x14ac:dyDescent="0.25">
      <c r="B9">
        <v>11000000000</v>
      </c>
      <c r="C9">
        <v>-8.8029069999999994</v>
      </c>
      <c r="F9" s="3">
        <f t="shared" si="0"/>
        <v>12.183673469388001</v>
      </c>
      <c r="G9" s="8">
        <f t="shared" si="4"/>
        <v>-59.268805999999998</v>
      </c>
      <c r="H9" s="3">
        <f t="shared" si="1"/>
        <v>-49.268805999999998</v>
      </c>
      <c r="J9">
        <v>11000000000</v>
      </c>
      <c r="K9">
        <v>-13.881002000000001</v>
      </c>
      <c r="N9" s="3">
        <f t="shared" si="2"/>
        <v>12.183673469388001</v>
      </c>
      <c r="O9" s="8">
        <f t="shared" si="5"/>
        <v>-58.652034999999998</v>
      </c>
      <c r="P9" s="3">
        <f t="shared" si="3"/>
        <v>-48.652034999999998</v>
      </c>
    </row>
    <row r="10" spans="1:17" x14ac:dyDescent="0.25">
      <c r="B10">
        <v>11295918367.347</v>
      </c>
      <c r="C10">
        <v>-8.4350795999999999</v>
      </c>
      <c r="F10" s="3">
        <f t="shared" si="0"/>
        <v>12.479591836735</v>
      </c>
      <c r="G10" s="8">
        <f t="shared" si="4"/>
        <v>-57.473655999999998</v>
      </c>
      <c r="H10" s="3">
        <f t="shared" si="1"/>
        <v>-47.473655999999998</v>
      </c>
      <c r="J10">
        <v>11295918367.347</v>
      </c>
      <c r="K10">
        <v>-13.006755999999999</v>
      </c>
      <c r="N10" s="3">
        <f t="shared" si="2"/>
        <v>12.479591836735</v>
      </c>
      <c r="O10" s="8">
        <f t="shared" si="5"/>
        <v>-59.211604999999999</v>
      </c>
      <c r="P10" s="3">
        <f t="shared" si="3"/>
        <v>-49.211604999999999</v>
      </c>
    </row>
    <row r="11" spans="1:17" x14ac:dyDescent="0.25">
      <c r="B11">
        <v>11591836734.694</v>
      </c>
      <c r="C11">
        <v>-8.4458131999999999</v>
      </c>
      <c r="F11" s="3">
        <f t="shared" si="0"/>
        <v>12.775510204082</v>
      </c>
      <c r="G11" s="8">
        <f t="shared" si="4"/>
        <v>-57.557304000000002</v>
      </c>
      <c r="H11" s="3">
        <f t="shared" si="1"/>
        <v>-47.557304000000002</v>
      </c>
      <c r="J11">
        <v>11591836734.694</v>
      </c>
      <c r="K11">
        <v>-12.180275999999999</v>
      </c>
      <c r="N11" s="3">
        <f t="shared" si="2"/>
        <v>12.775510204082</v>
      </c>
      <c r="O11" s="8">
        <f t="shared" si="5"/>
        <v>-60.565666</v>
      </c>
      <c r="P11" s="3">
        <f t="shared" si="3"/>
        <v>-50.565666</v>
      </c>
    </row>
    <row r="12" spans="1:17" x14ac:dyDescent="0.25">
      <c r="B12">
        <v>11887755102.041</v>
      </c>
      <c r="C12">
        <v>-8.4068068999999994</v>
      </c>
      <c r="F12" s="3">
        <f t="shared" si="0"/>
        <v>13.071428571429001</v>
      </c>
      <c r="G12" s="8">
        <f t="shared" si="4"/>
        <v>-63.368023000000001</v>
      </c>
      <c r="H12" s="3">
        <f t="shared" si="1"/>
        <v>-53.368023000000001</v>
      </c>
      <c r="J12">
        <v>11887755102.041</v>
      </c>
      <c r="K12">
        <v>-11.393433999999999</v>
      </c>
      <c r="N12" s="3">
        <f t="shared" si="2"/>
        <v>13.071428571429001</v>
      </c>
      <c r="O12" s="8">
        <f t="shared" si="5"/>
        <v>-61.116824999999999</v>
      </c>
      <c r="P12" s="3">
        <f t="shared" si="3"/>
        <v>-51.116824999999999</v>
      </c>
    </row>
    <row r="13" spans="1:17" x14ac:dyDescent="0.25">
      <c r="B13">
        <v>12183673469.388</v>
      </c>
      <c r="C13">
        <v>-8.5396385000000006</v>
      </c>
      <c r="F13" s="3">
        <f t="shared" si="0"/>
        <v>13.367346938775999</v>
      </c>
      <c r="G13" s="8">
        <f t="shared" si="4"/>
        <v>-68.937519000000009</v>
      </c>
      <c r="H13" s="3">
        <f t="shared" si="1"/>
        <v>-58.937519000000002</v>
      </c>
      <c r="J13">
        <v>12183673469.388</v>
      </c>
      <c r="K13">
        <v>-10.642429999999999</v>
      </c>
      <c r="N13" s="3">
        <f t="shared" si="2"/>
        <v>13.367346938775999</v>
      </c>
      <c r="O13" s="8">
        <f t="shared" si="5"/>
        <v>-63.701118000000001</v>
      </c>
      <c r="P13" s="3">
        <f t="shared" si="3"/>
        <v>-53.701118000000001</v>
      </c>
    </row>
    <row r="14" spans="1:17" x14ac:dyDescent="0.25">
      <c r="B14">
        <v>12479591836.735001</v>
      </c>
      <c r="C14">
        <v>-8.9524298000000009</v>
      </c>
      <c r="F14" s="3">
        <f t="shared" si="0"/>
        <v>13.663265306122</v>
      </c>
      <c r="G14" s="8">
        <f t="shared" si="4"/>
        <v>-73.699883</v>
      </c>
      <c r="H14" s="3">
        <f t="shared" si="1"/>
        <v>-63.699883</v>
      </c>
      <c r="J14">
        <v>12479591836.735001</v>
      </c>
      <c r="K14">
        <v>-9.9544878000000008</v>
      </c>
      <c r="N14" s="3">
        <f t="shared" si="2"/>
        <v>13.663265306122</v>
      </c>
      <c r="O14" s="8">
        <f t="shared" si="5"/>
        <v>-63.230274000000001</v>
      </c>
      <c r="P14" s="3">
        <f t="shared" si="3"/>
        <v>-53.230274000000001</v>
      </c>
    </row>
    <row r="15" spans="1:17" x14ac:dyDescent="0.25">
      <c r="B15">
        <v>12775510204.082001</v>
      </c>
      <c r="C15">
        <v>-8.7458649000000008</v>
      </c>
      <c r="F15" s="3">
        <f t="shared" si="0"/>
        <v>13.959183673468999</v>
      </c>
      <c r="G15" s="8">
        <f t="shared" si="4"/>
        <v>-72.118290000000002</v>
      </c>
      <c r="H15" s="3">
        <f t="shared" si="1"/>
        <v>-62.118290000000002</v>
      </c>
      <c r="J15">
        <v>12775510204.082001</v>
      </c>
      <c r="K15">
        <v>-9.3775767999999999</v>
      </c>
      <c r="N15" s="3">
        <f t="shared" si="2"/>
        <v>13.959183673468999</v>
      </c>
      <c r="O15" s="8">
        <f t="shared" si="5"/>
        <v>-60.922801999999997</v>
      </c>
      <c r="P15" s="3">
        <f t="shared" si="3"/>
        <v>-50.922801999999997</v>
      </c>
    </row>
    <row r="16" spans="1:17" x14ac:dyDescent="0.25">
      <c r="B16">
        <v>13071428571.429001</v>
      </c>
      <c r="C16">
        <v>-8.1605948999999995</v>
      </c>
      <c r="F16" s="3">
        <f t="shared" si="0"/>
        <v>14.255102040816</v>
      </c>
      <c r="G16" s="8">
        <f t="shared" si="4"/>
        <v>-74.920463999999996</v>
      </c>
      <c r="H16" s="3">
        <f t="shared" si="1"/>
        <v>-64.920463999999996</v>
      </c>
      <c r="J16">
        <v>13071428571.429001</v>
      </c>
      <c r="K16">
        <v>-8.7327165999999998</v>
      </c>
      <c r="N16" s="3">
        <f t="shared" si="2"/>
        <v>14.255102040816</v>
      </c>
      <c r="O16" s="8">
        <f t="shared" si="5"/>
        <v>-57.436839999999997</v>
      </c>
      <c r="P16" s="3">
        <f t="shared" si="3"/>
        <v>-47.436839999999997</v>
      </c>
    </row>
    <row r="17" spans="2:16" x14ac:dyDescent="0.25">
      <c r="B17">
        <v>13367346938.775999</v>
      </c>
      <c r="C17">
        <v>-7.7445396999999998</v>
      </c>
      <c r="F17" s="3">
        <f t="shared" si="0"/>
        <v>14.551020408163</v>
      </c>
      <c r="G17" s="8">
        <f t="shared" si="4"/>
        <v>-71.182818999999995</v>
      </c>
      <c r="H17" s="3">
        <f t="shared" si="1"/>
        <v>-61.182819000000002</v>
      </c>
      <c r="J17">
        <v>13367346938.775999</v>
      </c>
      <c r="K17">
        <v>-8.1709185000000009</v>
      </c>
      <c r="N17" s="3">
        <f t="shared" si="2"/>
        <v>14.551020408163</v>
      </c>
      <c r="O17" s="8">
        <f t="shared" si="5"/>
        <v>-54.707245</v>
      </c>
      <c r="P17" s="3">
        <f t="shared" si="3"/>
        <v>-44.707245</v>
      </c>
    </row>
    <row r="18" spans="2:16" x14ac:dyDescent="0.25">
      <c r="B18">
        <v>13663265306.122</v>
      </c>
      <c r="C18">
        <v>-7.2011428000000004</v>
      </c>
      <c r="F18" s="3">
        <f t="shared" si="0"/>
        <v>14.846938775510001</v>
      </c>
      <c r="G18" s="8">
        <f t="shared" si="4"/>
        <v>-69.866221999999993</v>
      </c>
      <c r="H18" s="3">
        <f t="shared" si="1"/>
        <v>-59.866222</v>
      </c>
      <c r="J18">
        <v>13663265306.122</v>
      </c>
      <c r="K18">
        <v>-7.8020844</v>
      </c>
      <c r="N18" s="3">
        <f t="shared" si="2"/>
        <v>14.846938775510001</v>
      </c>
      <c r="O18" s="8">
        <f t="shared" si="5"/>
        <v>-54.249409</v>
      </c>
      <c r="P18" s="3">
        <f t="shared" si="3"/>
        <v>-44.249409</v>
      </c>
    </row>
    <row r="19" spans="2:16" x14ac:dyDescent="0.25">
      <c r="B19">
        <v>13959183673.469</v>
      </c>
      <c r="C19">
        <v>-6.8145661000000004</v>
      </c>
      <c r="F19" s="3">
        <f t="shared" si="0"/>
        <v>15.142857142857</v>
      </c>
      <c r="G19" s="8">
        <f t="shared" si="4"/>
        <v>-66.49291199999999</v>
      </c>
      <c r="H19" s="3">
        <f t="shared" si="1"/>
        <v>-56.492911999999997</v>
      </c>
      <c r="J19">
        <v>13959183673.469</v>
      </c>
      <c r="K19">
        <v>-7.4902096</v>
      </c>
      <c r="N19" s="3">
        <f t="shared" si="2"/>
        <v>15.142857142857</v>
      </c>
      <c r="O19" s="8">
        <f t="shared" si="5"/>
        <v>-57.461258000000001</v>
      </c>
      <c r="P19" s="3">
        <f t="shared" si="3"/>
        <v>-47.461258000000001</v>
      </c>
    </row>
    <row r="20" spans="2:16" x14ac:dyDescent="0.25">
      <c r="B20">
        <v>14255102040.816</v>
      </c>
      <c r="C20">
        <v>-6.6507925999999999</v>
      </c>
      <c r="F20" s="3">
        <f t="shared" si="0"/>
        <v>15.438775510204</v>
      </c>
      <c r="G20" s="8">
        <f t="shared" si="4"/>
        <v>-65.623137999999997</v>
      </c>
      <c r="H20" s="3">
        <f t="shared" si="1"/>
        <v>-55.623137999999997</v>
      </c>
      <c r="J20">
        <v>14255102040.816</v>
      </c>
      <c r="K20">
        <v>-7.2614174</v>
      </c>
      <c r="N20" s="3">
        <f t="shared" si="2"/>
        <v>15.438775510204</v>
      </c>
      <c r="O20" s="8">
        <f t="shared" si="5"/>
        <v>-64.475898999999998</v>
      </c>
      <c r="P20" s="3">
        <f t="shared" si="3"/>
        <v>-54.475898999999998</v>
      </c>
    </row>
    <row r="21" spans="2:16" x14ac:dyDescent="0.25">
      <c r="B21">
        <v>14551020408.163</v>
      </c>
      <c r="C21">
        <v>-6.4641862000000003</v>
      </c>
      <c r="F21" s="3">
        <f t="shared" si="0"/>
        <v>15.734693877551001</v>
      </c>
      <c r="G21" s="8">
        <f t="shared" si="4"/>
        <v>-64.355166999999994</v>
      </c>
      <c r="H21" s="3">
        <f t="shared" si="1"/>
        <v>-54.355167000000002</v>
      </c>
      <c r="J21">
        <v>14551020408.163</v>
      </c>
      <c r="K21">
        <v>-7.1463903999999996</v>
      </c>
      <c r="N21" s="3">
        <f t="shared" si="2"/>
        <v>15.734693877551001</v>
      </c>
      <c r="O21" s="8">
        <f t="shared" si="5"/>
        <v>-73.623481999999996</v>
      </c>
      <c r="P21" s="3">
        <f t="shared" si="3"/>
        <v>-63.623482000000003</v>
      </c>
    </row>
    <row r="22" spans="2:16" x14ac:dyDescent="0.25">
      <c r="B22">
        <v>14846938775.51</v>
      </c>
      <c r="C22">
        <v>-6.3541435999999996</v>
      </c>
      <c r="F22" s="3">
        <f t="shared" si="0"/>
        <v>16.030612244898002</v>
      </c>
      <c r="G22" s="8">
        <f t="shared" si="4"/>
        <v>-61.161879999999996</v>
      </c>
      <c r="H22" s="3">
        <f t="shared" si="1"/>
        <v>-51.161879999999996</v>
      </c>
      <c r="J22">
        <v>14846938775.51</v>
      </c>
      <c r="K22">
        <v>-7.0319972000000002</v>
      </c>
      <c r="N22" s="3">
        <f t="shared" si="2"/>
        <v>16.030612244898002</v>
      </c>
      <c r="O22" s="8">
        <f t="shared" si="5"/>
        <v>-78.320510999999996</v>
      </c>
      <c r="P22" s="3">
        <f t="shared" si="3"/>
        <v>-68.320510999999996</v>
      </c>
    </row>
    <row r="23" spans="2:16" x14ac:dyDescent="0.25">
      <c r="B23">
        <v>15142857142.857</v>
      </c>
      <c r="C23">
        <v>-6.4181632999999998</v>
      </c>
      <c r="F23" s="3">
        <f t="shared" si="0"/>
        <v>16.326530612245001</v>
      </c>
      <c r="G23" s="8">
        <f t="shared" si="4"/>
        <v>-59.375706000000001</v>
      </c>
      <c r="H23" s="3">
        <f t="shared" si="1"/>
        <v>-49.375706000000001</v>
      </c>
      <c r="J23">
        <v>15142857142.857</v>
      </c>
      <c r="K23">
        <v>-7.0128646000000003</v>
      </c>
      <c r="N23" s="3">
        <f t="shared" si="2"/>
        <v>16.326530612245001</v>
      </c>
      <c r="O23" s="8">
        <f t="shared" si="5"/>
        <v>-80.307486999999995</v>
      </c>
      <c r="P23" s="3">
        <f t="shared" si="3"/>
        <v>-70.307486999999995</v>
      </c>
    </row>
    <row r="24" spans="2:16" x14ac:dyDescent="0.25">
      <c r="B24">
        <v>15438775510.204</v>
      </c>
      <c r="C24">
        <v>-6.4275469999999997</v>
      </c>
      <c r="F24" s="3">
        <f t="shared" si="0"/>
        <v>16.622448979592001</v>
      </c>
      <c r="G24" s="8">
        <f t="shared" si="4"/>
        <v>-61.797046999999999</v>
      </c>
      <c r="H24" s="3">
        <f t="shared" si="1"/>
        <v>-51.797046999999999</v>
      </c>
      <c r="J24">
        <v>15438775510.204</v>
      </c>
      <c r="K24">
        <v>-6.9514227000000002</v>
      </c>
      <c r="N24" s="3">
        <f t="shared" si="2"/>
        <v>16.622448979592001</v>
      </c>
      <c r="O24" s="8">
        <f t="shared" si="5"/>
        <v>-77.983299000000002</v>
      </c>
      <c r="P24" s="3">
        <f t="shared" si="3"/>
        <v>-67.983299000000002</v>
      </c>
    </row>
    <row r="25" spans="2:16" x14ac:dyDescent="0.25">
      <c r="B25">
        <v>15734693877.551001</v>
      </c>
      <c r="C25">
        <v>-6.4910560000000004</v>
      </c>
      <c r="F25" s="3">
        <f t="shared" si="0"/>
        <v>16.918367346939</v>
      </c>
      <c r="G25" s="8">
        <f t="shared" si="4"/>
        <v>-62.385486999999998</v>
      </c>
      <c r="H25" s="3">
        <f t="shared" si="1"/>
        <v>-52.385486999999998</v>
      </c>
      <c r="J25">
        <v>15734693877.551001</v>
      </c>
      <c r="K25">
        <v>-6.9234375999999997</v>
      </c>
      <c r="N25" s="3">
        <f t="shared" si="2"/>
        <v>16.918367346939</v>
      </c>
      <c r="O25" s="8">
        <f t="shared" si="5"/>
        <v>-79.098892000000006</v>
      </c>
      <c r="P25" s="3">
        <f t="shared" si="3"/>
        <v>-69.098892000000006</v>
      </c>
    </row>
    <row r="26" spans="2:16" x14ac:dyDescent="0.25">
      <c r="B26">
        <v>16030612244.898001</v>
      </c>
      <c r="C26">
        <v>-6.3579564</v>
      </c>
      <c r="F26" s="3">
        <f t="shared" si="0"/>
        <v>17.214285714286</v>
      </c>
      <c r="G26" s="8">
        <f t="shared" si="4"/>
        <v>-62.591411999999998</v>
      </c>
      <c r="H26" s="3">
        <f t="shared" si="1"/>
        <v>-52.591411999999998</v>
      </c>
      <c r="J26">
        <v>16030612244.898001</v>
      </c>
      <c r="K26">
        <v>-6.9692410999999996</v>
      </c>
      <c r="N26" s="3">
        <f t="shared" si="2"/>
        <v>17.214285714286</v>
      </c>
      <c r="O26" s="8">
        <f t="shared" si="5"/>
        <v>-76.916077000000001</v>
      </c>
      <c r="P26" s="3">
        <f t="shared" si="3"/>
        <v>-66.916077000000001</v>
      </c>
    </row>
    <row r="27" spans="2:16" x14ac:dyDescent="0.25">
      <c r="B27">
        <v>16326530612.245001</v>
      </c>
      <c r="C27">
        <v>-6.3985666999999999</v>
      </c>
      <c r="F27" s="3">
        <f t="shared" si="0"/>
        <v>17.510204081632999</v>
      </c>
      <c r="G27" s="8">
        <f t="shared" si="4"/>
        <v>-58.488781000000003</v>
      </c>
      <c r="H27" s="3">
        <f t="shared" si="1"/>
        <v>-48.488781000000003</v>
      </c>
      <c r="J27">
        <v>16326530612.245001</v>
      </c>
      <c r="K27">
        <v>-6.9710565000000004</v>
      </c>
      <c r="N27" s="3">
        <f t="shared" si="2"/>
        <v>17.510204081632999</v>
      </c>
      <c r="O27" s="8">
        <f t="shared" si="5"/>
        <v>-73.185012999999998</v>
      </c>
      <c r="P27" s="3">
        <f t="shared" si="3"/>
        <v>-63.185012999999998</v>
      </c>
    </row>
    <row r="28" spans="2:16" x14ac:dyDescent="0.25">
      <c r="B28">
        <v>16622448979.591999</v>
      </c>
      <c r="C28">
        <v>-6.2770099999999998</v>
      </c>
      <c r="F28" s="3">
        <f t="shared" si="0"/>
        <v>17.806122448979998</v>
      </c>
      <c r="G28" s="8">
        <f t="shared" si="4"/>
        <v>-56.908355999999998</v>
      </c>
      <c r="H28" s="3">
        <f t="shared" si="1"/>
        <v>-46.908355999999998</v>
      </c>
      <c r="J28">
        <v>16622448979.591999</v>
      </c>
      <c r="K28">
        <v>-7.0490278999999996</v>
      </c>
      <c r="N28" s="3">
        <f t="shared" si="2"/>
        <v>17.806122448979998</v>
      </c>
      <c r="O28" s="8">
        <f t="shared" si="5"/>
        <v>-66.966544999999996</v>
      </c>
      <c r="P28" s="3">
        <f t="shared" si="3"/>
        <v>-56.966545000000004</v>
      </c>
    </row>
    <row r="29" spans="2:16" x14ac:dyDescent="0.25">
      <c r="B29">
        <v>16918367346.938999</v>
      </c>
      <c r="C29">
        <v>-6.3341950999999996</v>
      </c>
      <c r="F29" s="3">
        <f t="shared" si="0"/>
        <v>18.102040816327001</v>
      </c>
      <c r="G29" s="8">
        <f t="shared" si="4"/>
        <v>-56.467849999999999</v>
      </c>
      <c r="H29" s="3">
        <f t="shared" si="1"/>
        <v>-46.467849999999999</v>
      </c>
      <c r="J29">
        <v>16918367346.938999</v>
      </c>
      <c r="K29">
        <v>-7.0953670000000004</v>
      </c>
      <c r="N29" s="3">
        <f t="shared" si="2"/>
        <v>18.102040816327001</v>
      </c>
      <c r="O29" s="8">
        <f t="shared" si="5"/>
        <v>-66.317226000000005</v>
      </c>
      <c r="P29" s="3">
        <f t="shared" si="3"/>
        <v>-56.317225999999998</v>
      </c>
    </row>
    <row r="30" spans="2:16" x14ac:dyDescent="0.25">
      <c r="B30">
        <v>17214285714.285999</v>
      </c>
      <c r="C30">
        <v>-6.4737277000000004</v>
      </c>
      <c r="F30" s="3">
        <f t="shared" si="0"/>
        <v>18.397959183672999</v>
      </c>
      <c r="G30" s="8">
        <f t="shared" si="4"/>
        <v>-55.381217999999997</v>
      </c>
      <c r="H30" s="3">
        <f t="shared" si="1"/>
        <v>-45.381217999999997</v>
      </c>
      <c r="J30">
        <v>17214285714.285999</v>
      </c>
      <c r="K30">
        <v>-7.1866998999999998</v>
      </c>
      <c r="N30" s="3">
        <f t="shared" si="2"/>
        <v>18.397959183672999</v>
      </c>
      <c r="O30" s="8">
        <f t="shared" si="5"/>
        <v>-68.538398999999998</v>
      </c>
      <c r="P30" s="3">
        <f t="shared" si="3"/>
        <v>-58.538398999999998</v>
      </c>
    </row>
    <row r="31" spans="2:16" x14ac:dyDescent="0.25">
      <c r="B31">
        <v>17510204081.632999</v>
      </c>
      <c r="C31">
        <v>-6.5453520000000003</v>
      </c>
      <c r="F31" s="3">
        <f t="shared" si="0"/>
        <v>18.693877551020002</v>
      </c>
      <c r="G31" s="8">
        <f t="shared" si="4"/>
        <v>-54.036876999999997</v>
      </c>
      <c r="H31" s="3">
        <f t="shared" si="1"/>
        <v>-44.036876999999997</v>
      </c>
      <c r="J31">
        <v>17510204081.632999</v>
      </c>
      <c r="K31">
        <v>-7.2627468000000004</v>
      </c>
      <c r="N31" s="3">
        <f t="shared" si="2"/>
        <v>18.693877551020002</v>
      </c>
      <c r="O31" s="8">
        <f t="shared" si="5"/>
        <v>-70.833384999999993</v>
      </c>
      <c r="P31" s="3">
        <f t="shared" si="3"/>
        <v>-60.833385</v>
      </c>
    </row>
    <row r="32" spans="2:16" x14ac:dyDescent="0.25">
      <c r="B32">
        <v>17806122448.98</v>
      </c>
      <c r="C32">
        <v>-6.5836473</v>
      </c>
      <c r="F32" s="3">
        <f t="shared" si="0"/>
        <v>18.989795918367001</v>
      </c>
      <c r="G32" s="8">
        <f t="shared" si="4"/>
        <v>-54.570847000000001</v>
      </c>
      <c r="H32" s="3">
        <f t="shared" si="1"/>
        <v>-44.570847000000001</v>
      </c>
      <c r="J32">
        <v>17806122448.98</v>
      </c>
      <c r="K32">
        <v>-7.3418574000000003</v>
      </c>
      <c r="N32" s="3">
        <f t="shared" si="2"/>
        <v>18.989795918367001</v>
      </c>
      <c r="O32" s="8">
        <f t="shared" si="5"/>
        <v>-73.003128000000004</v>
      </c>
      <c r="P32" s="3">
        <f t="shared" si="3"/>
        <v>-63.003127999999997</v>
      </c>
    </row>
    <row r="33" spans="2:16" x14ac:dyDescent="0.25">
      <c r="B33">
        <v>18102040816.327</v>
      </c>
      <c r="C33">
        <v>-6.5080910000000003</v>
      </c>
      <c r="F33" s="3">
        <f t="shared" si="0"/>
        <v>19.285714285714</v>
      </c>
      <c r="G33" s="8">
        <f t="shared" si="4"/>
        <v>-56.71331</v>
      </c>
      <c r="H33" s="3">
        <f t="shared" si="1"/>
        <v>-46.71331</v>
      </c>
      <c r="J33">
        <v>18102040816.327</v>
      </c>
      <c r="K33">
        <v>-7.3913088</v>
      </c>
      <c r="N33" s="3">
        <f t="shared" si="2"/>
        <v>19.285714285714</v>
      </c>
      <c r="O33" s="8">
        <f t="shared" si="5"/>
        <v>-80.657760999999994</v>
      </c>
      <c r="P33" s="3">
        <f t="shared" si="3"/>
        <v>-70.657760999999994</v>
      </c>
    </row>
    <row r="34" spans="2:16" x14ac:dyDescent="0.25">
      <c r="B34">
        <v>18397959183.673</v>
      </c>
      <c r="C34">
        <v>-6.5126118999999996</v>
      </c>
      <c r="F34" s="3">
        <f t="shared" si="0"/>
        <v>19.581632653061</v>
      </c>
      <c r="G34" s="8">
        <f t="shared" si="4"/>
        <v>-60.301867999999999</v>
      </c>
      <c r="H34" s="3">
        <f t="shared" si="1"/>
        <v>-50.301867999999999</v>
      </c>
      <c r="J34">
        <v>18397959183.673</v>
      </c>
      <c r="K34">
        <v>-7.4095364000000004</v>
      </c>
      <c r="N34" s="3">
        <f t="shared" si="2"/>
        <v>19.581632653061</v>
      </c>
      <c r="O34" s="8">
        <f t="shared" si="5"/>
        <v>-81.286629000000005</v>
      </c>
      <c r="P34" s="3">
        <f t="shared" si="3"/>
        <v>-71.286629000000005</v>
      </c>
    </row>
    <row r="35" spans="2:16" x14ac:dyDescent="0.25">
      <c r="B35">
        <v>18693877551.02</v>
      </c>
      <c r="C35">
        <v>-6.5075678999999997</v>
      </c>
      <c r="F35" s="3">
        <f t="shared" si="0"/>
        <v>19.877551020407999</v>
      </c>
      <c r="G35" s="8">
        <f t="shared" si="4"/>
        <v>-64.267215999999991</v>
      </c>
      <c r="H35" s="3">
        <f t="shared" si="1"/>
        <v>-54.267215999999998</v>
      </c>
      <c r="J35">
        <v>18693877551.02</v>
      </c>
      <c r="K35">
        <v>-7.4796266999999999</v>
      </c>
      <c r="N35" s="3">
        <f t="shared" si="2"/>
        <v>19.877551020407999</v>
      </c>
      <c r="O35" s="8">
        <f t="shared" si="5"/>
        <v>-79.937149000000005</v>
      </c>
      <c r="P35" s="3">
        <f t="shared" si="3"/>
        <v>-69.937149000000005</v>
      </c>
    </row>
    <row r="36" spans="2:16" x14ac:dyDescent="0.25">
      <c r="B36">
        <v>18989795918.367001</v>
      </c>
      <c r="C36">
        <v>-6.4322615000000001</v>
      </c>
      <c r="F36" s="3">
        <f t="shared" si="0"/>
        <v>20.173469387755002</v>
      </c>
      <c r="G36" s="8">
        <f t="shared" si="4"/>
        <v>-67.229320999999999</v>
      </c>
      <c r="H36" s="3">
        <f t="shared" si="1"/>
        <v>-57.229320999999999</v>
      </c>
      <c r="J36">
        <v>18989795918.367001</v>
      </c>
      <c r="K36">
        <v>-7.551177</v>
      </c>
      <c r="N36" s="3">
        <f t="shared" si="2"/>
        <v>20.173469387755002</v>
      </c>
      <c r="O36" s="8">
        <f t="shared" si="5"/>
        <v>-72.402537999999993</v>
      </c>
      <c r="P36" s="3">
        <f t="shared" si="3"/>
        <v>-62.402538</v>
      </c>
    </row>
    <row r="37" spans="2:16" x14ac:dyDescent="0.25">
      <c r="B37">
        <v>19285714285.714001</v>
      </c>
      <c r="C37">
        <v>-6.3920149999999998</v>
      </c>
      <c r="F37" s="3">
        <f t="shared" ref="F37:F68" si="6">B145/1000000000</f>
        <v>20.469387755102002</v>
      </c>
      <c r="G37" s="8">
        <f t="shared" si="4"/>
        <v>-67.983269000000007</v>
      </c>
      <c r="H37" s="3">
        <f t="shared" ref="H37:H68" si="7">D145</f>
        <v>-57.983269</v>
      </c>
      <c r="J37">
        <v>19285714285.714001</v>
      </c>
      <c r="K37">
        <v>-7.6495404000000002</v>
      </c>
      <c r="N37" s="3">
        <f t="shared" ref="N37:N68" si="8">J145/1000000000</f>
        <v>20.469387755102002</v>
      </c>
      <c r="O37" s="8">
        <f t="shared" si="5"/>
        <v>-72.37980300000001</v>
      </c>
      <c r="P37" s="3">
        <f t="shared" ref="P37:P68" si="9">L145</f>
        <v>-62.379803000000003</v>
      </c>
    </row>
    <row r="38" spans="2:16" x14ac:dyDescent="0.25">
      <c r="B38">
        <v>19581632653.061001</v>
      </c>
      <c r="C38">
        <v>-6.4121389000000004</v>
      </c>
      <c r="F38" s="3">
        <f t="shared" si="6"/>
        <v>20.765306122449001</v>
      </c>
      <c r="G38" s="8">
        <f t="shared" si="4"/>
        <v>-65.418621000000002</v>
      </c>
      <c r="H38" s="3">
        <f t="shared" si="7"/>
        <v>-55.418621000000002</v>
      </c>
      <c r="J38">
        <v>19581632653.061001</v>
      </c>
      <c r="K38">
        <v>-7.6360421000000001</v>
      </c>
      <c r="N38" s="3">
        <f t="shared" si="8"/>
        <v>20.765306122449001</v>
      </c>
      <c r="O38" s="8">
        <f t="shared" si="5"/>
        <v>-78.045837000000006</v>
      </c>
      <c r="P38" s="3">
        <f t="shared" si="9"/>
        <v>-68.045837000000006</v>
      </c>
    </row>
    <row r="39" spans="2:16" x14ac:dyDescent="0.25">
      <c r="B39">
        <v>19877551020.408001</v>
      </c>
      <c r="C39">
        <v>-6.4734020000000001</v>
      </c>
      <c r="F39" s="3">
        <f t="shared" si="6"/>
        <v>21.061224489796</v>
      </c>
      <c r="G39" s="8">
        <f t="shared" si="4"/>
        <v>-62.040976999999998</v>
      </c>
      <c r="H39" s="3">
        <f t="shared" si="7"/>
        <v>-52.040976999999998</v>
      </c>
      <c r="J39">
        <v>19877551020.408001</v>
      </c>
      <c r="K39">
        <v>-7.6779498999999998</v>
      </c>
      <c r="N39" s="3">
        <f t="shared" si="8"/>
        <v>21.061224489796</v>
      </c>
      <c r="O39" s="8">
        <f t="shared" si="5"/>
        <v>-76.885482999999994</v>
      </c>
      <c r="P39" s="3">
        <f t="shared" si="9"/>
        <v>-66.885482999999994</v>
      </c>
    </row>
    <row r="40" spans="2:16" x14ac:dyDescent="0.25">
      <c r="B40">
        <v>20173469387.755001</v>
      </c>
      <c r="C40">
        <v>-6.5853542999999997</v>
      </c>
      <c r="F40" s="3">
        <f t="shared" si="6"/>
        <v>21.357142857143003</v>
      </c>
      <c r="G40" s="8">
        <f t="shared" si="4"/>
        <v>-59.714244999999998</v>
      </c>
      <c r="H40" s="3">
        <f t="shared" si="7"/>
        <v>-49.714244999999998</v>
      </c>
      <c r="J40">
        <v>20173469387.755001</v>
      </c>
      <c r="K40">
        <v>-7.6846088999999997</v>
      </c>
      <c r="N40" s="3">
        <f t="shared" si="8"/>
        <v>21.357142857143003</v>
      </c>
      <c r="O40" s="8">
        <f t="shared" si="5"/>
        <v>-76.867598999999998</v>
      </c>
      <c r="P40" s="3">
        <f t="shared" si="9"/>
        <v>-66.867598999999998</v>
      </c>
    </row>
    <row r="41" spans="2:16" x14ac:dyDescent="0.25">
      <c r="B41">
        <v>20469387755.102001</v>
      </c>
      <c r="C41">
        <v>-6.7798499999999997</v>
      </c>
      <c r="F41" s="3">
        <f t="shared" si="6"/>
        <v>21.653061224490003</v>
      </c>
      <c r="G41" s="8">
        <f t="shared" si="4"/>
        <v>-60.123474000000002</v>
      </c>
      <c r="H41" s="3">
        <f t="shared" si="7"/>
        <v>-50.123474000000002</v>
      </c>
      <c r="J41">
        <v>20469387755.102001</v>
      </c>
      <c r="K41">
        <v>-7.8199801000000004</v>
      </c>
      <c r="N41" s="3">
        <f t="shared" si="8"/>
        <v>21.653061224490003</v>
      </c>
      <c r="O41" s="8">
        <f t="shared" si="5"/>
        <v>-69.187111000000002</v>
      </c>
      <c r="P41" s="3">
        <f t="shared" si="9"/>
        <v>-59.187111000000002</v>
      </c>
    </row>
    <row r="42" spans="2:16" x14ac:dyDescent="0.25">
      <c r="B42">
        <v>20765306122.449001</v>
      </c>
      <c r="C42">
        <v>-6.9649862999999996</v>
      </c>
      <c r="F42" s="3">
        <f t="shared" si="6"/>
        <v>21.948979591837002</v>
      </c>
      <c r="G42" s="8">
        <f t="shared" si="4"/>
        <v>-63.600845</v>
      </c>
      <c r="H42" s="3">
        <f t="shared" si="7"/>
        <v>-53.600845</v>
      </c>
      <c r="J42">
        <v>20765306122.449001</v>
      </c>
      <c r="K42">
        <v>-8.0566081999999994</v>
      </c>
      <c r="N42" s="3">
        <f t="shared" si="8"/>
        <v>21.948979591837002</v>
      </c>
      <c r="O42" s="8">
        <f t="shared" si="5"/>
        <v>-67.264651999999998</v>
      </c>
      <c r="P42" s="3">
        <f t="shared" si="9"/>
        <v>-57.264651999999998</v>
      </c>
    </row>
    <row r="43" spans="2:16" x14ac:dyDescent="0.25">
      <c r="B43">
        <v>21061224489.796001</v>
      </c>
      <c r="C43">
        <v>-7.2928324</v>
      </c>
      <c r="F43" s="3">
        <f t="shared" si="6"/>
        <v>22.244897959183998</v>
      </c>
      <c r="G43" s="8">
        <f t="shared" si="4"/>
        <v>-70.67647199999999</v>
      </c>
      <c r="H43" s="3">
        <f t="shared" si="7"/>
        <v>-60.676471999999997</v>
      </c>
      <c r="J43">
        <v>21061224489.796001</v>
      </c>
      <c r="K43">
        <v>-8.5378904000000002</v>
      </c>
      <c r="N43" s="3">
        <f t="shared" si="8"/>
        <v>22.244897959183998</v>
      </c>
      <c r="O43" s="8">
        <f t="shared" si="5"/>
        <v>-64.54156900000001</v>
      </c>
      <c r="P43" s="3">
        <f t="shared" si="9"/>
        <v>-54.541569000000003</v>
      </c>
    </row>
    <row r="44" spans="2:16" x14ac:dyDescent="0.25">
      <c r="B44">
        <v>21357142857.143002</v>
      </c>
      <c r="C44">
        <v>-7.5996265000000003</v>
      </c>
      <c r="F44" s="3">
        <f t="shared" si="6"/>
        <v>22.540816326530997</v>
      </c>
      <c r="G44" s="8">
        <f t="shared" si="4"/>
        <v>-73.331260999999998</v>
      </c>
      <c r="H44" s="3">
        <f t="shared" si="7"/>
        <v>-63.331260999999998</v>
      </c>
      <c r="J44">
        <v>21357142857.143002</v>
      </c>
      <c r="K44">
        <v>-8.7664413000000003</v>
      </c>
      <c r="N44" s="3">
        <f t="shared" si="8"/>
        <v>22.540816326530997</v>
      </c>
      <c r="O44" s="8">
        <f t="shared" si="5"/>
        <v>-64.661732000000001</v>
      </c>
      <c r="P44" s="3">
        <f t="shared" si="9"/>
        <v>-54.661732000000001</v>
      </c>
    </row>
    <row r="45" spans="2:16" x14ac:dyDescent="0.25">
      <c r="B45">
        <v>21653061224.490002</v>
      </c>
      <c r="C45">
        <v>-7.8610916</v>
      </c>
      <c r="F45" s="3">
        <f t="shared" si="6"/>
        <v>22.836734693877997</v>
      </c>
      <c r="G45" s="8">
        <f t="shared" si="4"/>
        <v>-72.859177000000003</v>
      </c>
      <c r="H45" s="3">
        <f t="shared" si="7"/>
        <v>-62.859177000000003</v>
      </c>
      <c r="J45">
        <v>21653061224.490002</v>
      </c>
      <c r="K45">
        <v>-8.8481492999999993</v>
      </c>
      <c r="N45" s="3">
        <f t="shared" si="8"/>
        <v>22.836734693877997</v>
      </c>
      <c r="O45" s="8">
        <f t="shared" si="5"/>
        <v>-64.723422999999997</v>
      </c>
      <c r="P45" s="3">
        <f t="shared" si="9"/>
        <v>-54.723422999999997</v>
      </c>
    </row>
    <row r="46" spans="2:16" x14ac:dyDescent="0.25">
      <c r="B46">
        <v>21948979591.837002</v>
      </c>
      <c r="C46">
        <v>-8.2104282000000008</v>
      </c>
      <c r="F46" s="3">
        <f t="shared" si="6"/>
        <v>23.132653061223998</v>
      </c>
      <c r="G46" s="8">
        <f t="shared" si="4"/>
        <v>-68.290820999999994</v>
      </c>
      <c r="H46" s="3">
        <f t="shared" si="7"/>
        <v>-58.290821000000001</v>
      </c>
      <c r="J46">
        <v>21948979591.837002</v>
      </c>
      <c r="K46">
        <v>-9.0815705999999992</v>
      </c>
      <c r="N46" s="3">
        <f t="shared" si="8"/>
        <v>23.132653061223998</v>
      </c>
      <c r="O46" s="8">
        <f t="shared" si="5"/>
        <v>-62.167392999999997</v>
      </c>
      <c r="P46" s="3">
        <f t="shared" si="9"/>
        <v>-52.167392999999997</v>
      </c>
    </row>
    <row r="47" spans="2:16" x14ac:dyDescent="0.25">
      <c r="B47">
        <v>22244897959.183998</v>
      </c>
      <c r="C47">
        <v>-8.6293392000000004</v>
      </c>
      <c r="F47" s="3">
        <f t="shared" si="6"/>
        <v>23.428571428571001</v>
      </c>
      <c r="G47" s="8">
        <f t="shared" si="4"/>
        <v>-65.943138000000005</v>
      </c>
      <c r="H47" s="3">
        <f t="shared" si="7"/>
        <v>-55.943137999999998</v>
      </c>
      <c r="J47">
        <v>22244897959.183998</v>
      </c>
      <c r="K47">
        <v>-9.4554490999999992</v>
      </c>
      <c r="N47" s="3">
        <f t="shared" si="8"/>
        <v>23.428571428571001</v>
      </c>
      <c r="O47" s="8">
        <f t="shared" si="5"/>
        <v>-59.656798999999999</v>
      </c>
      <c r="P47" s="3">
        <f t="shared" si="9"/>
        <v>-49.656798999999999</v>
      </c>
    </row>
    <row r="48" spans="2:16" x14ac:dyDescent="0.25">
      <c r="B48">
        <v>22540816326.530998</v>
      </c>
      <c r="C48">
        <v>-8.4824123</v>
      </c>
      <c r="F48" s="3">
        <f t="shared" si="6"/>
        <v>23.724489795918</v>
      </c>
      <c r="G48" s="8">
        <f t="shared" si="4"/>
        <v>-64.56043600000001</v>
      </c>
      <c r="H48" s="3">
        <f t="shared" si="7"/>
        <v>-54.560436000000003</v>
      </c>
      <c r="J48">
        <v>22540816326.530998</v>
      </c>
      <c r="K48">
        <v>-9.5451279000000007</v>
      </c>
      <c r="N48" s="3">
        <f t="shared" si="8"/>
        <v>23.724489795918</v>
      </c>
      <c r="O48" s="8">
        <f t="shared" si="5"/>
        <v>-58.828285000000001</v>
      </c>
      <c r="P48" s="3">
        <f t="shared" si="9"/>
        <v>-48.828285000000001</v>
      </c>
    </row>
    <row r="49" spans="2:16" x14ac:dyDescent="0.25">
      <c r="B49">
        <v>22836734693.877998</v>
      </c>
      <c r="C49">
        <v>-8.4227542999999994</v>
      </c>
      <c r="F49" s="3">
        <f t="shared" si="6"/>
        <v>24.020408163265</v>
      </c>
      <c r="G49" s="8">
        <f t="shared" si="4"/>
        <v>-63.588042999999999</v>
      </c>
      <c r="H49" s="3">
        <f t="shared" si="7"/>
        <v>-53.588042999999999</v>
      </c>
      <c r="J49">
        <v>22836734693.877998</v>
      </c>
      <c r="K49">
        <v>-10.027051999999999</v>
      </c>
      <c r="N49" s="3">
        <f t="shared" si="8"/>
        <v>24.020408163265</v>
      </c>
      <c r="O49" s="8">
        <f t="shared" si="5"/>
        <v>-61.506424000000003</v>
      </c>
      <c r="P49" s="3">
        <f t="shared" si="9"/>
        <v>-51.506424000000003</v>
      </c>
    </row>
    <row r="50" spans="2:16" x14ac:dyDescent="0.25">
      <c r="B50">
        <v>23132653061.223999</v>
      </c>
      <c r="C50">
        <v>-8.4016619000000006</v>
      </c>
      <c r="F50" s="3">
        <f t="shared" si="6"/>
        <v>24.316326530611999</v>
      </c>
      <c r="G50" s="8">
        <f t="shared" si="4"/>
        <v>-64.422626000000008</v>
      </c>
      <c r="H50" s="3">
        <f t="shared" si="7"/>
        <v>-54.422626000000001</v>
      </c>
      <c r="J50">
        <v>23132653061.223999</v>
      </c>
      <c r="K50">
        <v>-10.676237</v>
      </c>
      <c r="N50" s="3">
        <f t="shared" si="8"/>
        <v>24.316326530611999</v>
      </c>
      <c r="O50" s="8">
        <f t="shared" si="5"/>
        <v>-62.608584999999998</v>
      </c>
      <c r="P50" s="3">
        <f t="shared" si="9"/>
        <v>-52.608584999999998</v>
      </c>
    </row>
    <row r="51" spans="2:16" x14ac:dyDescent="0.25">
      <c r="B51">
        <v>23428571428.570999</v>
      </c>
      <c r="C51">
        <v>-8.5232267000000004</v>
      </c>
      <c r="F51" s="3">
        <f t="shared" si="6"/>
        <v>24.612244897958998</v>
      </c>
      <c r="G51" s="8">
        <f t="shared" si="4"/>
        <v>-66.164146000000002</v>
      </c>
      <c r="H51" s="3">
        <f t="shared" si="7"/>
        <v>-56.164146000000002</v>
      </c>
      <c r="J51">
        <v>23428571428.570999</v>
      </c>
      <c r="K51">
        <v>-10.533732000000001</v>
      </c>
      <c r="N51" s="3">
        <f t="shared" si="8"/>
        <v>24.612244897958998</v>
      </c>
      <c r="O51" s="8">
        <f t="shared" si="5"/>
        <v>-63.266579</v>
      </c>
      <c r="P51" s="3">
        <f t="shared" si="9"/>
        <v>-53.266579</v>
      </c>
    </row>
    <row r="52" spans="2:16" x14ac:dyDescent="0.25">
      <c r="B52">
        <v>23724489795.917999</v>
      </c>
      <c r="C52">
        <v>-8.5704851000000009</v>
      </c>
      <c r="F52" s="3">
        <f t="shared" si="6"/>
        <v>24.908163265306001</v>
      </c>
      <c r="G52" s="8">
        <f t="shared" si="4"/>
        <v>-67.566535999999999</v>
      </c>
      <c r="H52" s="3">
        <f t="shared" si="7"/>
        <v>-57.566535999999999</v>
      </c>
      <c r="J52">
        <v>23724489795.917999</v>
      </c>
      <c r="K52">
        <v>-10.391572999999999</v>
      </c>
      <c r="N52" s="3">
        <f t="shared" si="8"/>
        <v>24.908163265306001</v>
      </c>
      <c r="O52" s="8">
        <f t="shared" si="5"/>
        <v>-63.970450999999997</v>
      </c>
      <c r="P52" s="3">
        <f t="shared" si="9"/>
        <v>-53.970450999999997</v>
      </c>
    </row>
    <row r="53" spans="2:16" x14ac:dyDescent="0.25">
      <c r="B53">
        <v>24020408163.264999</v>
      </c>
      <c r="C53">
        <v>-8.6891785000000006</v>
      </c>
      <c r="F53" s="3">
        <f t="shared" si="6"/>
        <v>25.204081632653001</v>
      </c>
      <c r="G53" s="8">
        <f t="shared" si="4"/>
        <v>-68.246426</v>
      </c>
      <c r="H53" s="3">
        <f t="shared" si="7"/>
        <v>-58.246426</v>
      </c>
      <c r="J53">
        <v>24020408163.264999</v>
      </c>
      <c r="K53">
        <v>-10.558351999999999</v>
      </c>
      <c r="N53" s="3">
        <f t="shared" si="8"/>
        <v>25.204081632653001</v>
      </c>
      <c r="O53" s="8">
        <f t="shared" si="5"/>
        <v>-64.620139999999992</v>
      </c>
      <c r="P53" s="3">
        <f t="shared" si="9"/>
        <v>-54.620139999999999</v>
      </c>
    </row>
    <row r="54" spans="2:16" x14ac:dyDescent="0.25">
      <c r="B54">
        <v>24316326530.612</v>
      </c>
      <c r="C54">
        <v>-8.8727798</v>
      </c>
      <c r="F54" s="3">
        <f t="shared" si="6"/>
        <v>25.5</v>
      </c>
      <c r="G54" s="8">
        <f t="shared" si="4"/>
        <v>-68.342678000000006</v>
      </c>
      <c r="H54" s="3">
        <f t="shared" si="7"/>
        <v>-58.342677999999999</v>
      </c>
      <c r="J54">
        <v>24316326530.612</v>
      </c>
      <c r="K54">
        <v>-10.217719000000001</v>
      </c>
      <c r="N54" s="3">
        <f t="shared" si="8"/>
        <v>25.5</v>
      </c>
      <c r="O54" s="8">
        <f t="shared" si="5"/>
        <v>-65.981750000000005</v>
      </c>
      <c r="P54" s="3">
        <f t="shared" si="9"/>
        <v>-55.981749999999998</v>
      </c>
    </row>
    <row r="55" spans="2:16" x14ac:dyDescent="0.25">
      <c r="B55">
        <v>24612244897.959</v>
      </c>
      <c r="C55">
        <v>-8.7705020999999999</v>
      </c>
      <c r="F55" s="3">
        <f t="shared" si="6"/>
        <v>25.795918367346999</v>
      </c>
      <c r="G55" s="8">
        <f t="shared" si="4"/>
        <v>-68.878146999999998</v>
      </c>
      <c r="H55" s="3">
        <f t="shared" si="7"/>
        <v>-58.878146999999998</v>
      </c>
      <c r="J55">
        <v>24612244897.959</v>
      </c>
      <c r="K55">
        <v>-10.27835</v>
      </c>
      <c r="N55" s="3">
        <f t="shared" si="8"/>
        <v>25.795918367346999</v>
      </c>
      <c r="O55" s="8">
        <f t="shared" si="5"/>
        <v>-66.914435999999995</v>
      </c>
      <c r="P55" s="3">
        <f t="shared" si="9"/>
        <v>-56.914436000000002</v>
      </c>
    </row>
    <row r="56" spans="2:16" x14ac:dyDescent="0.25">
      <c r="B56">
        <v>24908163265.306</v>
      </c>
      <c r="C56">
        <v>-8.6192398000000008</v>
      </c>
      <c r="F56" s="3">
        <f t="shared" si="6"/>
        <v>26.091836734693999</v>
      </c>
      <c r="G56" s="8">
        <f t="shared" si="4"/>
        <v>-68.905006</v>
      </c>
      <c r="H56" s="3">
        <f t="shared" si="7"/>
        <v>-58.905006</v>
      </c>
      <c r="J56">
        <v>24908163265.306</v>
      </c>
      <c r="K56">
        <v>-10.244482</v>
      </c>
      <c r="N56" s="3">
        <f t="shared" si="8"/>
        <v>26.091836734693999</v>
      </c>
      <c r="O56" s="8">
        <f t="shared" si="5"/>
        <v>-74.254158000000004</v>
      </c>
      <c r="P56" s="3">
        <f t="shared" si="9"/>
        <v>-64.254158000000004</v>
      </c>
    </row>
    <row r="57" spans="2:16" x14ac:dyDescent="0.25">
      <c r="B57">
        <v>25204081632.653</v>
      </c>
      <c r="C57">
        <v>-8.4006786000000009</v>
      </c>
      <c r="F57" s="3">
        <f t="shared" si="6"/>
        <v>26.387755102041002</v>
      </c>
      <c r="G57" s="8">
        <f t="shared" si="4"/>
        <v>-68.429412999999997</v>
      </c>
      <c r="H57" s="3">
        <f t="shared" si="7"/>
        <v>-58.429412999999997</v>
      </c>
      <c r="J57">
        <v>25204081632.653</v>
      </c>
      <c r="K57">
        <v>-10.076784</v>
      </c>
      <c r="N57" s="3">
        <f t="shared" si="8"/>
        <v>26.387755102041002</v>
      </c>
      <c r="O57" s="8">
        <f t="shared" si="5"/>
        <v>-75.619529999999997</v>
      </c>
      <c r="P57" s="3">
        <f t="shared" si="9"/>
        <v>-65.619529999999997</v>
      </c>
    </row>
    <row r="58" spans="2:16" x14ac:dyDescent="0.25">
      <c r="B58">
        <v>25500000000</v>
      </c>
      <c r="C58">
        <v>-8.2937478999999996</v>
      </c>
      <c r="F58" s="3">
        <f t="shared" si="6"/>
        <v>26.683673469388001</v>
      </c>
      <c r="G58" s="8">
        <f t="shared" si="4"/>
        <v>-67.165436</v>
      </c>
      <c r="H58" s="3">
        <f t="shared" si="7"/>
        <v>-57.165436</v>
      </c>
      <c r="J58">
        <v>25500000000</v>
      </c>
      <c r="K58">
        <v>-9.5922251000000003</v>
      </c>
      <c r="N58" s="3">
        <f t="shared" si="8"/>
        <v>26.683673469388001</v>
      </c>
      <c r="O58" s="8">
        <f t="shared" si="5"/>
        <v>-78.203879999999998</v>
      </c>
      <c r="P58" s="3">
        <f t="shared" si="9"/>
        <v>-68.203879999999998</v>
      </c>
    </row>
    <row r="59" spans="2:16" x14ac:dyDescent="0.25">
      <c r="B59">
        <v>25795918367.347</v>
      </c>
      <c r="C59">
        <v>-8.1131925999999996</v>
      </c>
      <c r="F59" s="3">
        <f t="shared" si="6"/>
        <v>26.979591836735</v>
      </c>
      <c r="G59" s="8">
        <f t="shared" si="4"/>
        <v>-67.380898000000002</v>
      </c>
      <c r="H59" s="3">
        <f t="shared" si="7"/>
        <v>-57.380898000000002</v>
      </c>
      <c r="J59">
        <v>25795918367.347</v>
      </c>
      <c r="K59">
        <v>-9.6222896999999996</v>
      </c>
      <c r="N59" s="3">
        <f t="shared" si="8"/>
        <v>26.979591836735</v>
      </c>
      <c r="O59" s="8">
        <f t="shared" si="5"/>
        <v>-73.871997999999991</v>
      </c>
      <c r="P59" s="3">
        <f t="shared" si="9"/>
        <v>-63.871997999999998</v>
      </c>
    </row>
    <row r="60" spans="2:16" x14ac:dyDescent="0.25">
      <c r="B60">
        <v>26091836734.694</v>
      </c>
      <c r="C60">
        <v>-8.0230540999999995</v>
      </c>
      <c r="F60" s="3">
        <f t="shared" si="6"/>
        <v>27.275510204082</v>
      </c>
      <c r="G60" s="8">
        <f t="shared" si="4"/>
        <v>-68.691063</v>
      </c>
      <c r="H60" s="3">
        <f t="shared" si="7"/>
        <v>-58.691063</v>
      </c>
      <c r="J60">
        <v>26091836734.694</v>
      </c>
      <c r="K60">
        <v>-9.5442972000000008</v>
      </c>
      <c r="N60" s="3">
        <f t="shared" si="8"/>
        <v>27.275510204082</v>
      </c>
      <c r="O60" s="8">
        <f t="shared" si="5"/>
        <v>-77.138199</v>
      </c>
      <c r="P60" s="3">
        <f t="shared" si="9"/>
        <v>-67.138199</v>
      </c>
    </row>
    <row r="61" spans="2:16" x14ac:dyDescent="0.25">
      <c r="B61">
        <v>26387755102.041</v>
      </c>
      <c r="C61">
        <v>-7.8573503000000002</v>
      </c>
      <c r="F61" s="3">
        <f t="shared" si="6"/>
        <v>27.571428571428999</v>
      </c>
      <c r="G61" s="8">
        <f t="shared" si="4"/>
        <v>-69.079830000000001</v>
      </c>
      <c r="H61" s="3">
        <f t="shared" si="7"/>
        <v>-59.079830000000001</v>
      </c>
      <c r="J61">
        <v>26387755102.041</v>
      </c>
      <c r="K61">
        <v>-9.3838778000000005</v>
      </c>
      <c r="N61" s="3">
        <f t="shared" si="8"/>
        <v>27.571428571428999</v>
      </c>
      <c r="O61" s="8">
        <f t="shared" si="5"/>
        <v>-75.378676999999996</v>
      </c>
      <c r="P61" s="3">
        <f t="shared" si="9"/>
        <v>-65.378676999999996</v>
      </c>
    </row>
    <row r="62" spans="2:16" x14ac:dyDescent="0.25">
      <c r="B62">
        <v>26683673469.388</v>
      </c>
      <c r="C62">
        <v>-7.7337642000000004</v>
      </c>
      <c r="F62" s="3">
        <f t="shared" si="6"/>
        <v>27.867346938776002</v>
      </c>
      <c r="G62" s="8">
        <f t="shared" si="4"/>
        <v>-67.336829999999992</v>
      </c>
      <c r="H62" s="3">
        <f t="shared" si="7"/>
        <v>-57.336829999999999</v>
      </c>
      <c r="J62">
        <v>26683673469.388</v>
      </c>
      <c r="K62">
        <v>-9.0415916000000003</v>
      </c>
      <c r="N62" s="3">
        <f t="shared" si="8"/>
        <v>27.867346938776002</v>
      </c>
      <c r="O62" s="8">
        <f t="shared" si="5"/>
        <v>-73.156776000000008</v>
      </c>
      <c r="P62" s="3">
        <f t="shared" si="9"/>
        <v>-63.156776000000001</v>
      </c>
    </row>
    <row r="63" spans="2:16" x14ac:dyDescent="0.25">
      <c r="B63">
        <v>26979591836.735001</v>
      </c>
      <c r="C63">
        <v>-7.8410238999999997</v>
      </c>
      <c r="F63" s="3">
        <f t="shared" si="6"/>
        <v>28.163265306122003</v>
      </c>
      <c r="G63" s="8">
        <f t="shared" si="4"/>
        <v>-65.122208000000001</v>
      </c>
      <c r="H63" s="3">
        <f t="shared" si="7"/>
        <v>-55.122208000000001</v>
      </c>
      <c r="J63">
        <v>26979591836.735001</v>
      </c>
      <c r="K63">
        <v>-9.0509118999999991</v>
      </c>
      <c r="N63" s="3">
        <f t="shared" si="8"/>
        <v>28.163265306122003</v>
      </c>
      <c r="O63" s="8">
        <f t="shared" si="5"/>
        <v>-68.011359999999996</v>
      </c>
      <c r="P63" s="3">
        <f t="shared" si="9"/>
        <v>-58.011360000000003</v>
      </c>
    </row>
    <row r="64" spans="2:16" x14ac:dyDescent="0.25">
      <c r="B64">
        <v>27275510204.082001</v>
      </c>
      <c r="C64">
        <v>-7.8318849000000004</v>
      </c>
      <c r="F64" s="3">
        <f t="shared" si="6"/>
        <v>28.459183673469003</v>
      </c>
      <c r="G64" s="8">
        <f t="shared" si="4"/>
        <v>-65.495628000000011</v>
      </c>
      <c r="H64" s="3">
        <f t="shared" si="7"/>
        <v>-55.495628000000004</v>
      </c>
      <c r="J64">
        <v>27275510204.082001</v>
      </c>
      <c r="K64">
        <v>-9.2577476999999995</v>
      </c>
      <c r="N64" s="3">
        <f t="shared" si="8"/>
        <v>28.459183673469003</v>
      </c>
      <c r="O64" s="8">
        <f t="shared" si="5"/>
        <v>-66.559218999999999</v>
      </c>
      <c r="P64" s="3">
        <f t="shared" si="9"/>
        <v>-56.559218999999999</v>
      </c>
    </row>
    <row r="65" spans="2:16" x14ac:dyDescent="0.25">
      <c r="B65">
        <v>27571428571.429001</v>
      </c>
      <c r="C65">
        <v>-7.9697975999999997</v>
      </c>
      <c r="F65" s="3">
        <f t="shared" si="6"/>
        <v>28.755102040816002</v>
      </c>
      <c r="G65" s="8">
        <f t="shared" si="4"/>
        <v>-65.83155099999999</v>
      </c>
      <c r="H65" s="3">
        <f t="shared" si="7"/>
        <v>-55.831550999999997</v>
      </c>
      <c r="J65">
        <v>27571428571.429001</v>
      </c>
      <c r="K65">
        <v>-9.4226808999999996</v>
      </c>
      <c r="N65" s="3">
        <f t="shared" si="8"/>
        <v>28.755102040816002</v>
      </c>
      <c r="O65" s="8">
        <f t="shared" si="5"/>
        <v>-67.234515999999999</v>
      </c>
      <c r="P65" s="3">
        <f t="shared" si="9"/>
        <v>-57.234515999999999</v>
      </c>
    </row>
    <row r="66" spans="2:16" x14ac:dyDescent="0.25">
      <c r="B66">
        <v>27867346938.776001</v>
      </c>
      <c r="C66">
        <v>-8.0685500999999995</v>
      </c>
      <c r="F66" s="3">
        <f t="shared" si="6"/>
        <v>29.051020408162998</v>
      </c>
      <c r="G66" s="8">
        <f t="shared" si="4"/>
        <v>-65.633774000000003</v>
      </c>
      <c r="H66" s="3">
        <f t="shared" si="7"/>
        <v>-55.633774000000003</v>
      </c>
      <c r="J66">
        <v>27867346938.776001</v>
      </c>
      <c r="K66">
        <v>-9.4825621000000009</v>
      </c>
      <c r="N66" s="3">
        <f t="shared" si="8"/>
        <v>29.051020408162998</v>
      </c>
      <c r="O66" s="8">
        <f t="shared" si="5"/>
        <v>-66.972969000000006</v>
      </c>
      <c r="P66" s="3">
        <f t="shared" si="9"/>
        <v>-56.972968999999999</v>
      </c>
    </row>
    <row r="67" spans="2:16" x14ac:dyDescent="0.25">
      <c r="B67">
        <v>28163265306.122002</v>
      </c>
      <c r="C67">
        <v>-7.8827248000000001</v>
      </c>
      <c r="F67" s="3">
        <f t="shared" si="6"/>
        <v>29.346938775509997</v>
      </c>
      <c r="G67" s="8">
        <f t="shared" si="4"/>
        <v>-64.253601000000003</v>
      </c>
      <c r="H67" s="3">
        <f t="shared" si="7"/>
        <v>-54.253601000000003</v>
      </c>
      <c r="J67">
        <v>28163265306.122002</v>
      </c>
      <c r="K67">
        <v>-9.6639557000000007</v>
      </c>
      <c r="N67" s="3">
        <f t="shared" si="8"/>
        <v>29.346938775509997</v>
      </c>
      <c r="O67" s="8">
        <f t="shared" si="5"/>
        <v>-64.951233000000002</v>
      </c>
      <c r="P67" s="3">
        <f t="shared" si="9"/>
        <v>-54.951233000000002</v>
      </c>
    </row>
    <row r="68" spans="2:16" x14ac:dyDescent="0.25">
      <c r="B68">
        <v>28459183673.469002</v>
      </c>
      <c r="C68">
        <v>-7.9186319999999997</v>
      </c>
      <c r="F68" s="3">
        <f t="shared" si="6"/>
        <v>29.642857142856997</v>
      </c>
      <c r="G68" s="8">
        <f t="shared" si="4"/>
        <v>-64.29000099999999</v>
      </c>
      <c r="H68" s="3">
        <f t="shared" si="7"/>
        <v>-54.290000999999997</v>
      </c>
      <c r="J68">
        <v>28459183673.469002</v>
      </c>
      <c r="K68">
        <v>-9.7522497000000001</v>
      </c>
      <c r="N68" s="3">
        <f t="shared" si="8"/>
        <v>29.642857142856997</v>
      </c>
      <c r="O68" s="8">
        <f t="shared" si="5"/>
        <v>-62.393363999999998</v>
      </c>
      <c r="P68" s="3">
        <f t="shared" si="9"/>
        <v>-52.393363999999998</v>
      </c>
    </row>
    <row r="69" spans="2:16" x14ac:dyDescent="0.25">
      <c r="B69">
        <v>28755102040.816002</v>
      </c>
      <c r="C69">
        <v>-7.8483099999999997</v>
      </c>
      <c r="F69" s="3">
        <f t="shared" ref="F69:F100" si="10">B177/1000000000</f>
        <v>29.938775510204</v>
      </c>
      <c r="G69" s="8">
        <f t="shared" si="4"/>
        <v>-65.182288999999997</v>
      </c>
      <c r="H69" s="3">
        <f t="shared" ref="H69:H100" si="11">D177</f>
        <v>-55.182288999999997</v>
      </c>
      <c r="J69">
        <v>28755102040.816002</v>
      </c>
      <c r="K69">
        <v>-9.7329530999999996</v>
      </c>
      <c r="N69" s="3">
        <f t="shared" ref="N69:N100" si="12">J177/1000000000</f>
        <v>29.938775510204</v>
      </c>
      <c r="O69" s="8">
        <f t="shared" si="5"/>
        <v>-61.956435999999997</v>
      </c>
      <c r="P69" s="3">
        <f t="shared" ref="P69:P100" si="13">L177</f>
        <v>-51.956435999999997</v>
      </c>
    </row>
    <row r="70" spans="2:16" x14ac:dyDescent="0.25">
      <c r="B70">
        <v>29051020408.162998</v>
      </c>
      <c r="C70">
        <v>-7.6807164999999999</v>
      </c>
      <c r="F70" s="3">
        <f t="shared" si="10"/>
        <v>30.234693877550999</v>
      </c>
      <c r="G70" s="8">
        <f t="shared" ref="G70:G103" si="14">H70-10</f>
        <v>-66.151676000000009</v>
      </c>
      <c r="H70" s="3">
        <f t="shared" si="11"/>
        <v>-56.151676000000002</v>
      </c>
      <c r="J70">
        <v>29051020408.162998</v>
      </c>
      <c r="K70">
        <v>-9.7105236000000001</v>
      </c>
      <c r="N70" s="3">
        <f t="shared" si="12"/>
        <v>30.234693877550999</v>
      </c>
      <c r="O70" s="8">
        <f t="shared" ref="O70:O103" si="15">P70-10</f>
        <v>-66.195084000000008</v>
      </c>
      <c r="P70" s="3">
        <f t="shared" si="13"/>
        <v>-56.195084000000001</v>
      </c>
    </row>
    <row r="71" spans="2:16" x14ac:dyDescent="0.25">
      <c r="B71">
        <v>29346938775.509998</v>
      </c>
      <c r="C71">
        <v>-7.6112584999999999</v>
      </c>
      <c r="F71" s="3">
        <f t="shared" si="10"/>
        <v>30.530612244897998</v>
      </c>
      <c r="G71" s="8">
        <f t="shared" si="14"/>
        <v>-66.741589000000005</v>
      </c>
      <c r="H71" s="3">
        <f t="shared" si="11"/>
        <v>-56.741588999999998</v>
      </c>
      <c r="J71">
        <v>29346938775.509998</v>
      </c>
      <c r="K71">
        <v>-9.7086266999999999</v>
      </c>
      <c r="N71" s="3">
        <f t="shared" si="12"/>
        <v>30.530612244897998</v>
      </c>
      <c r="O71" s="8">
        <f t="shared" si="15"/>
        <v>-69.033859000000007</v>
      </c>
      <c r="P71" s="3">
        <f t="shared" si="13"/>
        <v>-59.033859</v>
      </c>
    </row>
    <row r="72" spans="2:16" x14ac:dyDescent="0.25">
      <c r="B72">
        <v>29642857142.856998</v>
      </c>
      <c r="C72">
        <v>-7.5621638000000004</v>
      </c>
      <c r="F72" s="3">
        <f t="shared" si="10"/>
        <v>30.826530612244998</v>
      </c>
      <c r="G72" s="8">
        <f t="shared" si="14"/>
        <v>-66.861583999999993</v>
      </c>
      <c r="H72" s="3">
        <f t="shared" si="11"/>
        <v>-56.861584000000001</v>
      </c>
      <c r="J72">
        <v>29642857142.856998</v>
      </c>
      <c r="K72">
        <v>-9.7374763000000009</v>
      </c>
      <c r="N72" s="3">
        <f t="shared" si="12"/>
        <v>30.826530612244998</v>
      </c>
      <c r="O72" s="8">
        <f t="shared" si="15"/>
        <v>-71.131470000000007</v>
      </c>
      <c r="P72" s="3">
        <f t="shared" si="13"/>
        <v>-61.13147</v>
      </c>
    </row>
    <row r="73" spans="2:16" x14ac:dyDescent="0.25">
      <c r="B73">
        <v>29938775510.203999</v>
      </c>
      <c r="C73">
        <v>-7.6037974000000004</v>
      </c>
      <c r="F73" s="3">
        <f t="shared" si="10"/>
        <v>31.122448979592001</v>
      </c>
      <c r="G73" s="8">
        <f t="shared" si="14"/>
        <v>-68.901531000000006</v>
      </c>
      <c r="H73" s="3">
        <f t="shared" si="11"/>
        <v>-58.901530999999999</v>
      </c>
      <c r="J73">
        <v>29938775510.203999</v>
      </c>
      <c r="K73">
        <v>-9.7685651999999994</v>
      </c>
      <c r="N73" s="3">
        <f t="shared" si="12"/>
        <v>31.122448979592001</v>
      </c>
      <c r="O73" s="8">
        <f t="shared" si="15"/>
        <v>-68.85463</v>
      </c>
      <c r="P73" s="3">
        <f t="shared" si="13"/>
        <v>-58.85463</v>
      </c>
    </row>
    <row r="74" spans="2:16" x14ac:dyDescent="0.25">
      <c r="B74">
        <v>30234693877.550999</v>
      </c>
      <c r="C74">
        <v>-7.7264999999999997</v>
      </c>
      <c r="F74" s="3">
        <f t="shared" si="10"/>
        <v>31.418367346939</v>
      </c>
      <c r="G74" s="8">
        <f t="shared" si="14"/>
        <v>-72.278525999999999</v>
      </c>
      <c r="H74" s="3">
        <f t="shared" si="11"/>
        <v>-62.278525999999999</v>
      </c>
      <c r="J74">
        <v>30234693877.550999</v>
      </c>
      <c r="K74">
        <v>-9.7370824999999996</v>
      </c>
      <c r="N74" s="3">
        <f t="shared" si="12"/>
        <v>31.418367346939</v>
      </c>
      <c r="O74" s="8">
        <f t="shared" si="15"/>
        <v>-68.124179999999996</v>
      </c>
      <c r="P74" s="3">
        <f t="shared" si="13"/>
        <v>-58.124180000000003</v>
      </c>
    </row>
    <row r="75" spans="2:16" x14ac:dyDescent="0.25">
      <c r="B75">
        <v>30530612244.897999</v>
      </c>
      <c r="C75">
        <v>-7.7868747999999997</v>
      </c>
      <c r="F75" s="3">
        <f t="shared" si="10"/>
        <v>31.714285714286</v>
      </c>
      <c r="G75" s="8">
        <f t="shared" si="14"/>
        <v>-74.491386000000006</v>
      </c>
      <c r="H75" s="3">
        <f t="shared" si="11"/>
        <v>-64.491386000000006</v>
      </c>
      <c r="J75">
        <v>30530612244.897999</v>
      </c>
      <c r="K75">
        <v>-9.6581860000000006</v>
      </c>
      <c r="N75" s="3">
        <f t="shared" si="12"/>
        <v>31.714285714286</v>
      </c>
      <c r="O75" s="8">
        <f t="shared" si="15"/>
        <v>-67.238070999999991</v>
      </c>
      <c r="P75" s="3">
        <f t="shared" si="13"/>
        <v>-57.238070999999998</v>
      </c>
    </row>
    <row r="76" spans="2:16" x14ac:dyDescent="0.25">
      <c r="B76">
        <v>30826530612.244999</v>
      </c>
      <c r="C76">
        <v>-7.7577271000000003</v>
      </c>
      <c r="F76" s="3">
        <f t="shared" si="10"/>
        <v>32.010204081632999</v>
      </c>
      <c r="G76" s="8">
        <f t="shared" si="14"/>
        <v>-74.861144999999993</v>
      </c>
      <c r="H76" s="3">
        <f t="shared" si="11"/>
        <v>-64.861144999999993</v>
      </c>
      <c r="J76">
        <v>30826530612.244999</v>
      </c>
      <c r="K76">
        <v>-9.7862843999999996</v>
      </c>
      <c r="N76" s="3">
        <f t="shared" si="12"/>
        <v>32.010204081632999</v>
      </c>
      <c r="O76" s="8">
        <f t="shared" si="15"/>
        <v>-67.034202999999991</v>
      </c>
      <c r="P76" s="3">
        <f t="shared" si="13"/>
        <v>-57.034202999999998</v>
      </c>
    </row>
    <row r="77" spans="2:16" x14ac:dyDescent="0.25">
      <c r="B77">
        <v>31122448979.591999</v>
      </c>
      <c r="C77">
        <v>-7.8555741000000001</v>
      </c>
      <c r="F77" s="3">
        <f t="shared" si="10"/>
        <v>32.306122448979998</v>
      </c>
      <c r="G77" s="8">
        <f t="shared" si="14"/>
        <v>-73.254356000000001</v>
      </c>
      <c r="H77" s="3">
        <f t="shared" si="11"/>
        <v>-63.254356000000001</v>
      </c>
      <c r="J77">
        <v>31122448979.591999</v>
      </c>
      <c r="K77">
        <v>-9.7097692000000002</v>
      </c>
      <c r="N77" s="3">
        <f t="shared" si="12"/>
        <v>32.306122448979998</v>
      </c>
      <c r="O77" s="8">
        <f t="shared" si="15"/>
        <v>-67.072452999999996</v>
      </c>
      <c r="P77" s="3">
        <f t="shared" si="13"/>
        <v>-57.072453000000003</v>
      </c>
    </row>
    <row r="78" spans="2:16" x14ac:dyDescent="0.25">
      <c r="B78">
        <v>31418367346.938999</v>
      </c>
      <c r="C78">
        <v>-7.8041748999999996</v>
      </c>
      <c r="F78" s="3">
        <f t="shared" si="10"/>
        <v>32.602040816326998</v>
      </c>
      <c r="G78" s="8">
        <f t="shared" si="14"/>
        <v>-71.925044999999997</v>
      </c>
      <c r="H78" s="3">
        <f t="shared" si="11"/>
        <v>-61.925044999999997</v>
      </c>
      <c r="J78">
        <v>31418367346.938999</v>
      </c>
      <c r="K78">
        <v>-9.7403803</v>
      </c>
      <c r="N78" s="3">
        <f t="shared" si="12"/>
        <v>32.602040816326998</v>
      </c>
      <c r="O78" s="8">
        <f t="shared" si="15"/>
        <v>-70.127212999999998</v>
      </c>
      <c r="P78" s="3">
        <f t="shared" si="13"/>
        <v>-60.127212999999998</v>
      </c>
    </row>
    <row r="79" spans="2:16" x14ac:dyDescent="0.25">
      <c r="B79">
        <v>31714285714.285999</v>
      </c>
      <c r="C79">
        <v>-7.9153719000000002</v>
      </c>
      <c r="F79" s="3">
        <f t="shared" si="10"/>
        <v>32.897959183673002</v>
      </c>
      <c r="G79" s="8">
        <f t="shared" si="14"/>
        <v>-68.978104000000002</v>
      </c>
      <c r="H79" s="3">
        <f t="shared" si="11"/>
        <v>-58.978104000000002</v>
      </c>
      <c r="J79">
        <v>31714285714.285999</v>
      </c>
      <c r="K79">
        <v>-9.7397212999999994</v>
      </c>
      <c r="N79" s="3">
        <f t="shared" si="12"/>
        <v>32.897959183673002</v>
      </c>
      <c r="O79" s="8">
        <f t="shared" si="15"/>
        <v>-72.085239000000001</v>
      </c>
      <c r="P79" s="3">
        <f t="shared" si="13"/>
        <v>-62.085239000000001</v>
      </c>
    </row>
    <row r="80" spans="2:16" x14ac:dyDescent="0.25">
      <c r="B80">
        <v>32010204081.632999</v>
      </c>
      <c r="C80">
        <v>-8.0501851999999996</v>
      </c>
      <c r="F80" s="3">
        <f t="shared" si="10"/>
        <v>33.193877551020002</v>
      </c>
      <c r="G80" s="8">
        <f t="shared" si="14"/>
        <v>-66.920586</v>
      </c>
      <c r="H80" s="3">
        <f t="shared" si="11"/>
        <v>-56.920586</v>
      </c>
      <c r="J80">
        <v>32010204081.632999</v>
      </c>
      <c r="K80">
        <v>-9.6016578999999993</v>
      </c>
      <c r="N80" s="3">
        <f t="shared" si="12"/>
        <v>33.193877551020002</v>
      </c>
      <c r="O80" s="8">
        <f t="shared" si="15"/>
        <v>-74.618538000000001</v>
      </c>
      <c r="P80" s="3">
        <f t="shared" si="13"/>
        <v>-64.618538000000001</v>
      </c>
    </row>
    <row r="81" spans="2:16" x14ac:dyDescent="0.25">
      <c r="B81">
        <v>32306122448.98</v>
      </c>
      <c r="C81">
        <v>-8.1787624000000001</v>
      </c>
      <c r="F81" s="3">
        <f t="shared" si="10"/>
        <v>33.489795918367001</v>
      </c>
      <c r="G81" s="8">
        <f t="shared" si="14"/>
        <v>-67.045601000000005</v>
      </c>
      <c r="H81" s="3">
        <f t="shared" si="11"/>
        <v>-57.045600999999998</v>
      </c>
      <c r="J81">
        <v>32306122448.98</v>
      </c>
      <c r="K81">
        <v>-9.5644007000000002</v>
      </c>
      <c r="N81" s="3">
        <f t="shared" si="12"/>
        <v>33.489795918367001</v>
      </c>
      <c r="O81" s="8">
        <f t="shared" si="15"/>
        <v>-73.136798999999996</v>
      </c>
      <c r="P81" s="3">
        <f t="shared" si="13"/>
        <v>-63.136799000000003</v>
      </c>
    </row>
    <row r="82" spans="2:16" x14ac:dyDescent="0.25">
      <c r="B82">
        <v>32602040816.327</v>
      </c>
      <c r="C82">
        <v>-8.3909787999999992</v>
      </c>
      <c r="F82" s="3">
        <f t="shared" si="10"/>
        <v>33.785714285714</v>
      </c>
      <c r="G82" s="8">
        <f t="shared" si="14"/>
        <v>-69.504017000000005</v>
      </c>
      <c r="H82" s="3">
        <f t="shared" si="11"/>
        <v>-59.504016999999997</v>
      </c>
      <c r="J82">
        <v>32602040816.327</v>
      </c>
      <c r="K82">
        <v>-9.3955964999999999</v>
      </c>
      <c r="N82" s="3">
        <f t="shared" si="12"/>
        <v>33.785714285714</v>
      </c>
      <c r="O82" s="8">
        <f t="shared" si="15"/>
        <v>-72.803547000000009</v>
      </c>
      <c r="P82" s="3">
        <f t="shared" si="13"/>
        <v>-62.803547000000002</v>
      </c>
    </row>
    <row r="83" spans="2:16" x14ac:dyDescent="0.25">
      <c r="B83">
        <v>32897959183.673</v>
      </c>
      <c r="C83">
        <v>-8.5249957999999992</v>
      </c>
      <c r="F83" s="3">
        <f t="shared" si="10"/>
        <v>34.081632653061</v>
      </c>
      <c r="G83" s="8">
        <f t="shared" si="14"/>
        <v>-70.046706999999998</v>
      </c>
      <c r="H83" s="3">
        <f t="shared" si="11"/>
        <v>-60.046706999999998</v>
      </c>
      <c r="J83">
        <v>32897959183.673</v>
      </c>
      <c r="K83">
        <v>-9.3104695999999993</v>
      </c>
      <c r="N83" s="3">
        <f t="shared" si="12"/>
        <v>34.081632653061</v>
      </c>
      <c r="O83" s="8">
        <f t="shared" si="15"/>
        <v>-71.992999999999995</v>
      </c>
      <c r="P83" s="3">
        <f t="shared" si="13"/>
        <v>-61.993000000000002</v>
      </c>
    </row>
    <row r="84" spans="2:16" x14ac:dyDescent="0.25">
      <c r="B84">
        <v>33193877551.02</v>
      </c>
      <c r="C84">
        <v>-8.7565211999999999</v>
      </c>
      <c r="F84" s="3">
        <f t="shared" si="10"/>
        <v>34.377551020407999</v>
      </c>
      <c r="G84" s="8">
        <f t="shared" si="14"/>
        <v>-68.849422000000004</v>
      </c>
      <c r="H84" s="3">
        <f t="shared" si="11"/>
        <v>-58.849421999999997</v>
      </c>
      <c r="J84">
        <v>33193877551.02</v>
      </c>
      <c r="K84">
        <v>-9.2289838999999994</v>
      </c>
      <c r="N84" s="3">
        <f t="shared" si="12"/>
        <v>34.377551020407999</v>
      </c>
      <c r="O84" s="8">
        <f t="shared" si="15"/>
        <v>-72.417693999999997</v>
      </c>
      <c r="P84" s="3">
        <f t="shared" si="13"/>
        <v>-62.417693999999997</v>
      </c>
    </row>
    <row r="85" spans="2:16" x14ac:dyDescent="0.25">
      <c r="B85">
        <v>33489795918.367001</v>
      </c>
      <c r="C85">
        <v>-8.9306888999999998</v>
      </c>
      <c r="F85" s="3">
        <f t="shared" si="10"/>
        <v>34.673469387754999</v>
      </c>
      <c r="G85" s="8">
        <f t="shared" si="14"/>
        <v>-67.486842999999993</v>
      </c>
      <c r="H85" s="3">
        <f t="shared" si="11"/>
        <v>-57.486843</v>
      </c>
      <c r="J85">
        <v>33489795918.367001</v>
      </c>
      <c r="K85">
        <v>-9.1933354999999999</v>
      </c>
      <c r="N85" s="3">
        <f t="shared" si="12"/>
        <v>34.673469387754999</v>
      </c>
      <c r="O85" s="8">
        <f t="shared" si="15"/>
        <v>-72.735100000000003</v>
      </c>
      <c r="P85" s="3">
        <f t="shared" si="13"/>
        <v>-62.735100000000003</v>
      </c>
    </row>
    <row r="86" spans="2:16" x14ac:dyDescent="0.25">
      <c r="B86">
        <v>33785714285.714001</v>
      </c>
      <c r="C86">
        <v>-9.0703163</v>
      </c>
      <c r="F86" s="3">
        <f t="shared" si="10"/>
        <v>34.969387755101998</v>
      </c>
      <c r="G86" s="8">
        <f t="shared" si="14"/>
        <v>-67.584877000000006</v>
      </c>
      <c r="H86" s="3">
        <f t="shared" si="11"/>
        <v>-57.584876999999999</v>
      </c>
      <c r="J86">
        <v>33785714285.714001</v>
      </c>
      <c r="K86">
        <v>-9.1899481000000005</v>
      </c>
      <c r="N86" s="3">
        <f t="shared" si="12"/>
        <v>34.969387755101998</v>
      </c>
      <c r="O86" s="8">
        <f t="shared" si="15"/>
        <v>-72.335994999999997</v>
      </c>
      <c r="P86" s="3">
        <f t="shared" si="13"/>
        <v>-62.335994999999997</v>
      </c>
    </row>
    <row r="87" spans="2:16" x14ac:dyDescent="0.25">
      <c r="B87">
        <v>34081632653.061001</v>
      </c>
      <c r="C87">
        <v>-9.1840582000000008</v>
      </c>
      <c r="F87" s="3">
        <f t="shared" si="10"/>
        <v>35.265306122448997</v>
      </c>
      <c r="G87" s="8">
        <f t="shared" si="14"/>
        <v>-67.236640999999992</v>
      </c>
      <c r="H87" s="3">
        <f t="shared" si="11"/>
        <v>-57.236640999999999</v>
      </c>
      <c r="J87">
        <v>34081632653.061001</v>
      </c>
      <c r="K87">
        <v>-9.1620902999999991</v>
      </c>
      <c r="N87" s="3">
        <f t="shared" si="12"/>
        <v>35.265306122448997</v>
      </c>
      <c r="O87" s="8">
        <f t="shared" si="15"/>
        <v>-73.042304999999999</v>
      </c>
      <c r="P87" s="3">
        <f t="shared" si="13"/>
        <v>-63.042304999999999</v>
      </c>
    </row>
    <row r="88" spans="2:16" x14ac:dyDescent="0.25">
      <c r="B88">
        <v>34377551020.407997</v>
      </c>
      <c r="C88">
        <v>-9.3067206999999996</v>
      </c>
      <c r="F88" s="3">
        <f t="shared" si="10"/>
        <v>35.561224489795997</v>
      </c>
      <c r="G88" s="8">
        <f t="shared" si="14"/>
        <v>-66.392864000000003</v>
      </c>
      <c r="H88" s="3">
        <f t="shared" si="11"/>
        <v>-56.392864000000003</v>
      </c>
      <c r="J88">
        <v>34377551020.407997</v>
      </c>
      <c r="K88">
        <v>-9.1693105999999993</v>
      </c>
      <c r="N88" s="3">
        <f t="shared" si="12"/>
        <v>35.561224489795997</v>
      </c>
      <c r="O88" s="8">
        <f t="shared" si="15"/>
        <v>-73.634438000000003</v>
      </c>
      <c r="P88" s="3">
        <f t="shared" si="13"/>
        <v>-63.634438000000003</v>
      </c>
    </row>
    <row r="89" spans="2:16" x14ac:dyDescent="0.25">
      <c r="B89">
        <v>34673469387.754997</v>
      </c>
      <c r="C89">
        <v>-9.3891439000000005</v>
      </c>
      <c r="F89" s="3">
        <f t="shared" si="10"/>
        <v>35.857142857142996</v>
      </c>
      <c r="G89" s="8">
        <f t="shared" si="14"/>
        <v>-64.749797999999998</v>
      </c>
      <c r="H89" s="3">
        <f t="shared" si="11"/>
        <v>-54.749797999999998</v>
      </c>
      <c r="J89">
        <v>34673469387.754997</v>
      </c>
      <c r="K89">
        <v>-9.1386517999999999</v>
      </c>
      <c r="N89" s="3">
        <f t="shared" si="12"/>
        <v>35.857142857142996</v>
      </c>
      <c r="O89" s="8">
        <f t="shared" si="15"/>
        <v>-74.236580000000004</v>
      </c>
      <c r="P89" s="3">
        <f t="shared" si="13"/>
        <v>-64.236580000000004</v>
      </c>
    </row>
    <row r="90" spans="2:16" x14ac:dyDescent="0.25">
      <c r="B90">
        <v>34969387755.101997</v>
      </c>
      <c r="C90">
        <v>-9.4678316000000002</v>
      </c>
      <c r="F90" s="3">
        <f t="shared" si="10"/>
        <v>36.153061224489996</v>
      </c>
      <c r="G90" s="8">
        <f t="shared" si="14"/>
        <v>-63.827461</v>
      </c>
      <c r="H90" s="3">
        <f t="shared" si="11"/>
        <v>-53.827461</v>
      </c>
      <c r="J90">
        <v>34969387755.101997</v>
      </c>
      <c r="K90">
        <v>-9.1873120999999998</v>
      </c>
      <c r="N90" s="3">
        <f t="shared" si="12"/>
        <v>36.153061224489996</v>
      </c>
      <c r="O90" s="8">
        <f t="shared" si="15"/>
        <v>-72.880652999999995</v>
      </c>
      <c r="P90" s="3">
        <f t="shared" si="13"/>
        <v>-62.880653000000002</v>
      </c>
    </row>
    <row r="91" spans="2:16" x14ac:dyDescent="0.25">
      <c r="B91">
        <v>35265306122.448997</v>
      </c>
      <c r="C91">
        <v>-9.5199747000000006</v>
      </c>
      <c r="F91" s="3">
        <f t="shared" si="10"/>
        <v>36.448979591836995</v>
      </c>
      <c r="G91" s="8">
        <f t="shared" si="14"/>
        <v>-63.635204000000002</v>
      </c>
      <c r="H91" s="3">
        <f t="shared" si="11"/>
        <v>-53.635204000000002</v>
      </c>
      <c r="J91">
        <v>35265306122.448997</v>
      </c>
      <c r="K91">
        <v>-9.2788143000000005</v>
      </c>
      <c r="N91" s="3">
        <f t="shared" si="12"/>
        <v>36.448979591836995</v>
      </c>
      <c r="O91" s="8">
        <f t="shared" si="15"/>
        <v>-71.945842999999996</v>
      </c>
      <c r="P91" s="3">
        <f t="shared" si="13"/>
        <v>-61.945843000000004</v>
      </c>
    </row>
    <row r="92" spans="2:16" x14ac:dyDescent="0.25">
      <c r="B92">
        <v>35561224489.795998</v>
      </c>
      <c r="C92">
        <v>-9.5386448000000001</v>
      </c>
      <c r="F92" s="3">
        <f t="shared" si="10"/>
        <v>36.744897959184001</v>
      </c>
      <c r="G92" s="8">
        <f t="shared" si="14"/>
        <v>-65.087638999999996</v>
      </c>
      <c r="H92" s="3">
        <f t="shared" si="11"/>
        <v>-55.087639000000003</v>
      </c>
      <c r="J92">
        <v>35561224489.795998</v>
      </c>
      <c r="K92">
        <v>-9.3446121000000009</v>
      </c>
      <c r="N92" s="3">
        <f t="shared" si="12"/>
        <v>36.744897959184001</v>
      </c>
      <c r="O92" s="8">
        <f t="shared" si="15"/>
        <v>-70.693607</v>
      </c>
      <c r="P92" s="3">
        <f t="shared" si="13"/>
        <v>-60.693607</v>
      </c>
    </row>
    <row r="93" spans="2:16" x14ac:dyDescent="0.25">
      <c r="B93">
        <v>35857142857.142998</v>
      </c>
      <c r="C93">
        <v>-9.6005926000000006</v>
      </c>
      <c r="F93" s="3">
        <f t="shared" si="10"/>
        <v>37.040816326531001</v>
      </c>
      <c r="G93" s="8">
        <f t="shared" si="14"/>
        <v>-65.853301999999999</v>
      </c>
      <c r="H93" s="3">
        <f t="shared" si="11"/>
        <v>-55.853301999999999</v>
      </c>
      <c r="J93">
        <v>35857142857.142998</v>
      </c>
      <c r="K93">
        <v>-9.4453773000000005</v>
      </c>
      <c r="N93" s="3">
        <f t="shared" si="12"/>
        <v>37.040816326531001</v>
      </c>
      <c r="O93" s="8">
        <f t="shared" si="15"/>
        <v>-71.070701999999997</v>
      </c>
      <c r="P93" s="3">
        <f t="shared" si="13"/>
        <v>-61.070701999999997</v>
      </c>
    </row>
    <row r="94" spans="2:16" x14ac:dyDescent="0.25">
      <c r="B94">
        <v>36153061224.489998</v>
      </c>
      <c r="C94">
        <v>-9.7041921999999996</v>
      </c>
      <c r="F94" s="3">
        <f t="shared" si="10"/>
        <v>37.336734693878</v>
      </c>
      <c r="G94" s="8">
        <f t="shared" si="14"/>
        <v>-64.715687000000003</v>
      </c>
      <c r="H94" s="3">
        <f t="shared" si="11"/>
        <v>-54.715687000000003</v>
      </c>
      <c r="J94">
        <v>36153061224.489998</v>
      </c>
      <c r="K94">
        <v>-9.5424775999999998</v>
      </c>
      <c r="N94" s="3">
        <f t="shared" si="12"/>
        <v>37.336734693878</v>
      </c>
      <c r="O94" s="8">
        <f t="shared" si="15"/>
        <v>-70.974189999999993</v>
      </c>
      <c r="P94" s="3">
        <f t="shared" si="13"/>
        <v>-60.97419</v>
      </c>
    </row>
    <row r="95" spans="2:16" x14ac:dyDescent="0.25">
      <c r="B95">
        <v>36448979591.836998</v>
      </c>
      <c r="C95">
        <v>-9.6776552000000002</v>
      </c>
      <c r="F95" s="3">
        <f t="shared" si="10"/>
        <v>37.632653061223998</v>
      </c>
      <c r="G95" s="8">
        <f t="shared" si="14"/>
        <v>-62.767707999999999</v>
      </c>
      <c r="H95" s="3">
        <f t="shared" si="11"/>
        <v>-52.767707999999999</v>
      </c>
      <c r="J95">
        <v>36448979591.836998</v>
      </c>
      <c r="K95">
        <v>-9.6571864999999999</v>
      </c>
      <c r="N95" s="3">
        <f t="shared" si="12"/>
        <v>37.632653061223998</v>
      </c>
      <c r="O95" s="8">
        <f t="shared" si="15"/>
        <v>-72.150363999999996</v>
      </c>
      <c r="P95" s="3">
        <f t="shared" si="13"/>
        <v>-62.150364000000003</v>
      </c>
    </row>
    <row r="96" spans="2:16" x14ac:dyDescent="0.25">
      <c r="B96">
        <v>36744897959.183998</v>
      </c>
      <c r="C96">
        <v>-9.7052134999999993</v>
      </c>
      <c r="F96" s="3">
        <f t="shared" si="10"/>
        <v>37.928571428570997</v>
      </c>
      <c r="G96" s="8">
        <f t="shared" si="14"/>
        <v>-61.670375999999997</v>
      </c>
      <c r="H96" s="3">
        <f t="shared" si="11"/>
        <v>-51.670375999999997</v>
      </c>
      <c r="J96">
        <v>36744897959.183998</v>
      </c>
      <c r="K96">
        <v>-9.8282232</v>
      </c>
      <c r="N96" s="3">
        <f t="shared" si="12"/>
        <v>37.928571428570997</v>
      </c>
      <c r="O96" s="8">
        <f t="shared" si="15"/>
        <v>-72.745224000000007</v>
      </c>
      <c r="P96" s="3">
        <f t="shared" si="13"/>
        <v>-62.745224</v>
      </c>
    </row>
    <row r="97" spans="2:16" x14ac:dyDescent="0.25">
      <c r="B97">
        <v>37040816326.530998</v>
      </c>
      <c r="C97">
        <v>-9.7440128000000001</v>
      </c>
      <c r="F97" s="3">
        <f t="shared" si="10"/>
        <v>38.224489795917997</v>
      </c>
      <c r="G97" s="8">
        <f t="shared" si="14"/>
        <v>-61.680298000000001</v>
      </c>
      <c r="H97" s="3">
        <f t="shared" si="11"/>
        <v>-51.680298000000001</v>
      </c>
      <c r="J97">
        <v>37040816326.530998</v>
      </c>
      <c r="K97">
        <v>-9.9950819000000006</v>
      </c>
      <c r="N97" s="3">
        <f t="shared" si="12"/>
        <v>38.224489795917997</v>
      </c>
      <c r="O97" s="8">
        <f t="shared" si="15"/>
        <v>-72.051624000000004</v>
      </c>
      <c r="P97" s="3">
        <f t="shared" si="13"/>
        <v>-62.051623999999997</v>
      </c>
    </row>
    <row r="98" spans="2:16" x14ac:dyDescent="0.25">
      <c r="B98">
        <v>37336734693.877998</v>
      </c>
      <c r="C98">
        <v>-9.7148713999999998</v>
      </c>
      <c r="F98" s="3">
        <f t="shared" si="10"/>
        <v>38.520408163264996</v>
      </c>
      <c r="G98" s="8">
        <f t="shared" si="14"/>
        <v>-61.888534999999997</v>
      </c>
      <c r="H98" s="3">
        <f t="shared" si="11"/>
        <v>-51.888534999999997</v>
      </c>
      <c r="J98">
        <v>37336734693.877998</v>
      </c>
      <c r="K98">
        <v>-10.086608</v>
      </c>
      <c r="N98" s="3">
        <f t="shared" si="12"/>
        <v>38.520408163264996</v>
      </c>
      <c r="O98" s="8">
        <f t="shared" si="15"/>
        <v>-71.573031999999998</v>
      </c>
      <c r="P98" s="3">
        <f t="shared" si="13"/>
        <v>-61.573031999999998</v>
      </c>
    </row>
    <row r="99" spans="2:16" x14ac:dyDescent="0.25">
      <c r="B99">
        <v>37632653061.223999</v>
      </c>
      <c r="C99">
        <v>-9.7093115000000001</v>
      </c>
      <c r="F99" s="3">
        <f t="shared" si="10"/>
        <v>38.816326530612002</v>
      </c>
      <c r="G99" s="8">
        <f t="shared" si="14"/>
        <v>-62.228763999999998</v>
      </c>
      <c r="H99" s="3">
        <f t="shared" si="11"/>
        <v>-52.228763999999998</v>
      </c>
      <c r="J99">
        <v>37632653061.223999</v>
      </c>
      <c r="K99">
        <v>-10.171805000000001</v>
      </c>
      <c r="N99" s="3">
        <f t="shared" si="12"/>
        <v>38.816326530612002</v>
      </c>
      <c r="O99" s="8">
        <f t="shared" si="15"/>
        <v>-70.805098999999998</v>
      </c>
      <c r="P99" s="3">
        <f t="shared" si="13"/>
        <v>-60.805098999999998</v>
      </c>
    </row>
    <row r="100" spans="2:16" x14ac:dyDescent="0.25">
      <c r="B100">
        <v>37928571428.570999</v>
      </c>
      <c r="C100">
        <v>-9.6930809</v>
      </c>
      <c r="F100" s="3">
        <f t="shared" si="10"/>
        <v>39.112244897959002</v>
      </c>
      <c r="G100" s="8">
        <f t="shared" si="14"/>
        <v>-64.149306999999993</v>
      </c>
      <c r="H100" s="3">
        <f t="shared" si="11"/>
        <v>-54.149307</v>
      </c>
      <c r="J100">
        <v>37928571428.570999</v>
      </c>
      <c r="K100">
        <v>-10.291741999999999</v>
      </c>
      <c r="N100" s="3">
        <f t="shared" si="12"/>
        <v>39.112244897959002</v>
      </c>
      <c r="O100" s="8">
        <f t="shared" si="15"/>
        <v>-70.784828000000005</v>
      </c>
      <c r="P100" s="3">
        <f t="shared" si="13"/>
        <v>-60.784827999999997</v>
      </c>
    </row>
    <row r="101" spans="2:16" x14ac:dyDescent="0.25">
      <c r="B101">
        <v>38224489795.917999</v>
      </c>
      <c r="C101">
        <v>-9.6909808999999996</v>
      </c>
      <c r="F101" s="3">
        <f t="shared" ref="F101:F103" si="16">B209/1000000000</f>
        <v>39.408163265306001</v>
      </c>
      <c r="G101" s="8">
        <f t="shared" si="14"/>
        <v>-66.698150999999996</v>
      </c>
      <c r="H101" s="3">
        <f t="shared" ref="H101:H103" si="17">D209</f>
        <v>-56.698151000000003</v>
      </c>
      <c r="J101">
        <v>38224489795.917999</v>
      </c>
      <c r="K101">
        <v>-10.425700000000001</v>
      </c>
      <c r="N101" s="3">
        <f t="shared" ref="N101:N103" si="18">J209/1000000000</f>
        <v>39.408163265306001</v>
      </c>
      <c r="O101" s="8">
        <f t="shared" si="15"/>
        <v>-71.03098700000001</v>
      </c>
      <c r="P101" s="3">
        <f t="shared" ref="P101:P103" si="19">L209</f>
        <v>-61.030987000000003</v>
      </c>
    </row>
    <row r="102" spans="2:16" x14ac:dyDescent="0.25">
      <c r="B102">
        <v>38520408163.264999</v>
      </c>
      <c r="C102">
        <v>-9.7139416000000001</v>
      </c>
      <c r="F102" s="3">
        <f t="shared" si="16"/>
        <v>39.704081632653001</v>
      </c>
      <c r="G102" s="8">
        <f t="shared" si="14"/>
        <v>-67.419848999999999</v>
      </c>
      <c r="H102" s="3">
        <f t="shared" si="17"/>
        <v>-57.419848999999999</v>
      </c>
      <c r="J102">
        <v>38520408163.264999</v>
      </c>
      <c r="K102">
        <v>-10.415383</v>
      </c>
      <c r="N102" s="3">
        <f t="shared" si="18"/>
        <v>39.704081632653001</v>
      </c>
      <c r="O102" s="8">
        <f t="shared" si="15"/>
        <v>-69.786715999999998</v>
      </c>
      <c r="P102" s="3">
        <f t="shared" si="19"/>
        <v>-59.786715999999998</v>
      </c>
    </row>
    <row r="103" spans="2:16" x14ac:dyDescent="0.25">
      <c r="B103">
        <v>38816326530.612</v>
      </c>
      <c r="C103">
        <v>-9.6410397999999997</v>
      </c>
      <c r="F103" s="3">
        <f t="shared" si="16"/>
        <v>40</v>
      </c>
      <c r="G103" s="8">
        <f t="shared" si="14"/>
        <v>-66.659369999999996</v>
      </c>
      <c r="H103" s="3">
        <f t="shared" si="17"/>
        <v>-56.659370000000003</v>
      </c>
      <c r="J103">
        <v>38816326530.612</v>
      </c>
      <c r="K103">
        <v>-10.398923</v>
      </c>
      <c r="N103" s="3">
        <f t="shared" si="18"/>
        <v>40</v>
      </c>
      <c r="O103" s="8">
        <f t="shared" si="15"/>
        <v>-68.986984000000007</v>
      </c>
      <c r="P103" s="3">
        <f t="shared" si="19"/>
        <v>-58.986984</v>
      </c>
    </row>
    <row r="104" spans="2:16" x14ac:dyDescent="0.25">
      <c r="B104">
        <v>39112244897.959</v>
      </c>
      <c r="C104">
        <v>-9.5597791999999995</v>
      </c>
      <c r="J104">
        <v>39112244897.959</v>
      </c>
      <c r="K104">
        <v>-10.359469000000001</v>
      </c>
    </row>
    <row r="105" spans="2:16" x14ac:dyDescent="0.25">
      <c r="B105">
        <v>39408163265.306</v>
      </c>
      <c r="C105">
        <v>-9.4467478000000007</v>
      </c>
      <c r="J105">
        <v>39408163265.306</v>
      </c>
      <c r="K105">
        <v>-10.328277999999999</v>
      </c>
    </row>
    <row r="106" spans="2:16" x14ac:dyDescent="0.25">
      <c r="B106">
        <v>39704081632.653</v>
      </c>
      <c r="C106">
        <v>-9.3028870000000001</v>
      </c>
      <c r="J106">
        <v>39704081632.653</v>
      </c>
      <c r="K106">
        <v>-10.327158000000001</v>
      </c>
    </row>
    <row r="107" spans="2:16" x14ac:dyDescent="0.25">
      <c r="B107">
        <v>40000000000</v>
      </c>
      <c r="C107">
        <v>-9.2113171000000005</v>
      </c>
      <c r="J107">
        <v>40000000000</v>
      </c>
      <c r="K107">
        <v>-10.454983</v>
      </c>
    </row>
    <row r="108" spans="2:16" x14ac:dyDescent="0.25">
      <c r="B108" t="s">
        <v>21</v>
      </c>
      <c r="J108" t="s">
        <v>21</v>
      </c>
    </row>
    <row r="111" spans="2:16" x14ac:dyDescent="0.25">
      <c r="B111" t="s">
        <v>25</v>
      </c>
      <c r="J111" t="s">
        <v>25</v>
      </c>
    </row>
    <row r="112" spans="2:16" x14ac:dyDescent="0.25">
      <c r="B112" t="s">
        <v>19</v>
      </c>
      <c r="C112" t="s">
        <v>114</v>
      </c>
      <c r="D112" t="s">
        <v>72</v>
      </c>
      <c r="J112" t="s">
        <v>19</v>
      </c>
      <c r="K112" t="s">
        <v>114</v>
      </c>
      <c r="L112" t="s">
        <v>72</v>
      </c>
    </row>
    <row r="113" spans="2:12" x14ac:dyDescent="0.25">
      <c r="B113">
        <v>11000000000</v>
      </c>
      <c r="C113">
        <v>-51.481937000000002</v>
      </c>
      <c r="D113">
        <v>-45.791694999999997</v>
      </c>
      <c r="J113">
        <v>11000000000</v>
      </c>
      <c r="K113">
        <v>-58.011639000000002</v>
      </c>
      <c r="L113">
        <v>-43.705554999999997</v>
      </c>
    </row>
    <row r="114" spans="2:12" x14ac:dyDescent="0.25">
      <c r="B114">
        <v>11295918367.347</v>
      </c>
      <c r="C114">
        <v>-60.452103000000001</v>
      </c>
      <c r="D114">
        <v>-48.879452000000001</v>
      </c>
      <c r="J114">
        <v>11295918367.347</v>
      </c>
      <c r="K114">
        <v>-55.862144000000001</v>
      </c>
      <c r="L114">
        <v>-43.472034000000001</v>
      </c>
    </row>
    <row r="115" spans="2:12" x14ac:dyDescent="0.25">
      <c r="B115">
        <v>11591836734.694</v>
      </c>
      <c r="C115">
        <v>-60.388114999999999</v>
      </c>
      <c r="D115">
        <v>-51.272387999999999</v>
      </c>
      <c r="J115">
        <v>11591836734.694</v>
      </c>
      <c r="K115">
        <v>-55.610351999999999</v>
      </c>
      <c r="L115">
        <v>-44.353518999999999</v>
      </c>
    </row>
    <row r="116" spans="2:12" x14ac:dyDescent="0.25">
      <c r="B116">
        <v>11887755102.041</v>
      </c>
      <c r="C116">
        <v>-58.264648000000001</v>
      </c>
      <c r="D116">
        <v>-50.928493000000003</v>
      </c>
      <c r="J116">
        <v>11887755102.041</v>
      </c>
      <c r="K116">
        <v>-58.168529999999997</v>
      </c>
      <c r="L116">
        <v>-45.752457</v>
      </c>
    </row>
    <row r="117" spans="2:12" x14ac:dyDescent="0.25">
      <c r="B117">
        <v>12183673469.388</v>
      </c>
      <c r="C117">
        <v>-59.524979000000002</v>
      </c>
      <c r="D117">
        <v>-49.268805999999998</v>
      </c>
      <c r="J117">
        <v>12183673469.388</v>
      </c>
      <c r="K117">
        <v>-57.694629999999997</v>
      </c>
      <c r="L117">
        <v>-48.652034999999998</v>
      </c>
    </row>
    <row r="118" spans="2:12" x14ac:dyDescent="0.25">
      <c r="B118">
        <v>12479591836.735001</v>
      </c>
      <c r="C118">
        <v>-55.915672000000001</v>
      </c>
      <c r="D118">
        <v>-47.473655999999998</v>
      </c>
      <c r="J118">
        <v>12479591836.735001</v>
      </c>
      <c r="K118">
        <v>-62.083305000000003</v>
      </c>
      <c r="L118">
        <v>-49.211604999999999</v>
      </c>
    </row>
    <row r="119" spans="2:12" x14ac:dyDescent="0.25">
      <c r="B119">
        <v>12775510204.082001</v>
      </c>
      <c r="C119">
        <v>-53.218249999999998</v>
      </c>
      <c r="D119">
        <v>-47.557304000000002</v>
      </c>
      <c r="J119">
        <v>12775510204.082001</v>
      </c>
      <c r="K119">
        <v>-57.831375000000001</v>
      </c>
      <c r="L119">
        <v>-50.565666</v>
      </c>
    </row>
    <row r="120" spans="2:12" x14ac:dyDescent="0.25">
      <c r="B120">
        <v>13071428571.429001</v>
      </c>
      <c r="C120">
        <v>-59.396889000000002</v>
      </c>
      <c r="D120">
        <v>-53.368023000000001</v>
      </c>
      <c r="J120">
        <v>13071428571.429001</v>
      </c>
      <c r="K120">
        <v>-59.847107000000001</v>
      </c>
      <c r="L120">
        <v>-51.116824999999999</v>
      </c>
    </row>
    <row r="121" spans="2:12" x14ac:dyDescent="0.25">
      <c r="B121">
        <v>13367346938.775999</v>
      </c>
      <c r="C121">
        <v>-72.139938000000001</v>
      </c>
      <c r="D121">
        <v>-58.937519000000002</v>
      </c>
      <c r="J121">
        <v>13367346938.775999</v>
      </c>
      <c r="K121">
        <v>-61.953209000000001</v>
      </c>
      <c r="L121">
        <v>-53.701118000000001</v>
      </c>
    </row>
    <row r="122" spans="2:12" x14ac:dyDescent="0.25">
      <c r="B122">
        <v>13663265306.122</v>
      </c>
      <c r="C122">
        <v>-68.382011000000006</v>
      </c>
      <c r="D122">
        <v>-63.699883</v>
      </c>
      <c r="J122">
        <v>13663265306.122</v>
      </c>
      <c r="K122">
        <v>-64.008758999999998</v>
      </c>
      <c r="L122">
        <v>-53.230274000000001</v>
      </c>
    </row>
    <row r="123" spans="2:12" x14ac:dyDescent="0.25">
      <c r="B123">
        <v>13959183673.469</v>
      </c>
      <c r="C123">
        <v>-72.337952000000001</v>
      </c>
      <c r="D123">
        <v>-62.118290000000002</v>
      </c>
      <c r="J123">
        <v>13959183673.469</v>
      </c>
      <c r="K123">
        <v>-57.192070000000001</v>
      </c>
      <c r="L123">
        <v>-50.922801999999997</v>
      </c>
    </row>
    <row r="124" spans="2:12" x14ac:dyDescent="0.25">
      <c r="B124">
        <v>14255102040.816</v>
      </c>
      <c r="C124">
        <v>-66.301406999999998</v>
      </c>
      <c r="D124">
        <v>-64.920463999999996</v>
      </c>
      <c r="J124">
        <v>14255102040.816</v>
      </c>
      <c r="K124">
        <v>-54.121281000000003</v>
      </c>
      <c r="L124">
        <v>-47.436839999999997</v>
      </c>
    </row>
    <row r="125" spans="2:12" x14ac:dyDescent="0.25">
      <c r="B125">
        <v>14551020408.163</v>
      </c>
      <c r="C125">
        <v>-76.051567000000006</v>
      </c>
      <c r="D125">
        <v>-61.182819000000002</v>
      </c>
      <c r="J125">
        <v>14551020408.163</v>
      </c>
      <c r="K125">
        <v>-52.895187</v>
      </c>
      <c r="L125">
        <v>-44.707245</v>
      </c>
    </row>
    <row r="126" spans="2:12" x14ac:dyDescent="0.25">
      <c r="B126">
        <v>14846938775.51</v>
      </c>
      <c r="C126">
        <v>-60.664611999999998</v>
      </c>
      <c r="D126">
        <v>-59.866222</v>
      </c>
      <c r="J126">
        <v>14846938775.51</v>
      </c>
      <c r="K126">
        <v>-48.545071</v>
      </c>
      <c r="L126">
        <v>-44.249409</v>
      </c>
    </row>
    <row r="127" spans="2:12" x14ac:dyDescent="0.25">
      <c r="B127">
        <v>15142857142.857</v>
      </c>
      <c r="C127">
        <v>-62.118977000000001</v>
      </c>
      <c r="D127">
        <v>-56.492911999999997</v>
      </c>
      <c r="J127">
        <v>15142857142.857</v>
      </c>
      <c r="K127">
        <v>-52.499222000000003</v>
      </c>
      <c r="L127">
        <v>-47.461258000000001</v>
      </c>
    </row>
    <row r="128" spans="2:12" x14ac:dyDescent="0.25">
      <c r="B128">
        <v>15438775510.204</v>
      </c>
      <c r="C128">
        <v>-65.895004</v>
      </c>
      <c r="D128">
        <v>-55.623137999999997</v>
      </c>
      <c r="J128">
        <v>15438775510.204</v>
      </c>
      <c r="K128">
        <v>-62.335762000000003</v>
      </c>
      <c r="L128">
        <v>-54.475898999999998</v>
      </c>
    </row>
    <row r="129" spans="2:12" x14ac:dyDescent="0.25">
      <c r="B129">
        <v>15734693877.551001</v>
      </c>
      <c r="C129">
        <v>-58.192203999999997</v>
      </c>
      <c r="D129">
        <v>-54.355167000000002</v>
      </c>
      <c r="J129">
        <v>15734693877.551001</v>
      </c>
      <c r="K129">
        <v>-69.480438000000007</v>
      </c>
      <c r="L129">
        <v>-63.623482000000003</v>
      </c>
    </row>
    <row r="130" spans="2:12" x14ac:dyDescent="0.25">
      <c r="B130">
        <v>16030612244.898001</v>
      </c>
      <c r="C130">
        <v>-58.254863999999998</v>
      </c>
      <c r="D130">
        <v>-51.161879999999996</v>
      </c>
      <c r="J130">
        <v>16030612244.898001</v>
      </c>
      <c r="K130">
        <v>-79.898346000000004</v>
      </c>
      <c r="L130">
        <v>-68.320510999999996</v>
      </c>
    </row>
    <row r="131" spans="2:12" x14ac:dyDescent="0.25">
      <c r="B131">
        <v>16326530612.245001</v>
      </c>
      <c r="C131">
        <v>-56.286160000000002</v>
      </c>
      <c r="D131">
        <v>-49.375706000000001</v>
      </c>
      <c r="J131">
        <v>16326530612.245001</v>
      </c>
      <c r="K131">
        <v>-76.446479999999994</v>
      </c>
      <c r="L131">
        <v>-70.307486999999995</v>
      </c>
    </row>
    <row r="132" spans="2:12" x14ac:dyDescent="0.25">
      <c r="B132">
        <v>16622448979.591999</v>
      </c>
      <c r="C132">
        <v>-52.619629000000003</v>
      </c>
      <c r="D132">
        <v>-51.797046999999999</v>
      </c>
      <c r="J132">
        <v>16622448979.591999</v>
      </c>
      <c r="K132">
        <v>-75.566956000000005</v>
      </c>
      <c r="L132">
        <v>-67.983299000000002</v>
      </c>
    </row>
    <row r="133" spans="2:12" x14ac:dyDescent="0.25">
      <c r="B133">
        <v>16918367346.938999</v>
      </c>
      <c r="C133">
        <v>-65.495125000000002</v>
      </c>
      <c r="D133">
        <v>-52.385486999999998</v>
      </c>
      <c r="J133">
        <v>16918367346.938999</v>
      </c>
      <c r="K133">
        <v>-73.051918000000001</v>
      </c>
      <c r="L133">
        <v>-69.098892000000006</v>
      </c>
    </row>
    <row r="134" spans="2:12" x14ac:dyDescent="0.25">
      <c r="B134">
        <v>17214285714.285999</v>
      </c>
      <c r="C134">
        <v>-58.126640000000002</v>
      </c>
      <c r="D134">
        <v>-52.591411999999998</v>
      </c>
      <c r="J134">
        <v>17214285714.285999</v>
      </c>
      <c r="K134">
        <v>-80.008895999999993</v>
      </c>
      <c r="L134">
        <v>-66.916077000000001</v>
      </c>
    </row>
    <row r="135" spans="2:12" x14ac:dyDescent="0.25">
      <c r="B135">
        <v>17510204081.632999</v>
      </c>
      <c r="C135">
        <v>-53.505752999999999</v>
      </c>
      <c r="D135">
        <v>-48.488781000000003</v>
      </c>
      <c r="J135">
        <v>17510204081.632999</v>
      </c>
      <c r="K135">
        <v>-69.232224000000002</v>
      </c>
      <c r="L135">
        <v>-63.185012999999998</v>
      </c>
    </row>
    <row r="136" spans="2:12" x14ac:dyDescent="0.25">
      <c r="B136">
        <v>17806122448.98</v>
      </c>
      <c r="C136">
        <v>-53.436680000000003</v>
      </c>
      <c r="D136">
        <v>-46.908355999999998</v>
      </c>
      <c r="J136">
        <v>17806122448.98</v>
      </c>
      <c r="K136">
        <v>-62.105221</v>
      </c>
      <c r="L136">
        <v>-56.966545000000004</v>
      </c>
    </row>
    <row r="137" spans="2:12" x14ac:dyDescent="0.25">
      <c r="B137">
        <v>18102040816.327</v>
      </c>
      <c r="C137">
        <v>-53.419719999999998</v>
      </c>
      <c r="D137">
        <v>-46.467849999999999</v>
      </c>
      <c r="J137">
        <v>18102040816.327</v>
      </c>
      <c r="K137">
        <v>-61.558101999999998</v>
      </c>
      <c r="L137">
        <v>-56.317225999999998</v>
      </c>
    </row>
    <row r="138" spans="2:12" x14ac:dyDescent="0.25">
      <c r="B138">
        <v>18397959183.673</v>
      </c>
      <c r="C138">
        <v>-52.151501000000003</v>
      </c>
      <c r="D138">
        <v>-45.381217999999997</v>
      </c>
      <c r="J138">
        <v>18397959183.673</v>
      </c>
      <c r="K138">
        <v>-67.431061</v>
      </c>
      <c r="L138">
        <v>-58.538398999999998</v>
      </c>
    </row>
    <row r="139" spans="2:12" x14ac:dyDescent="0.25">
      <c r="B139">
        <v>18693877551.02</v>
      </c>
      <c r="C139">
        <v>-50.100712000000001</v>
      </c>
      <c r="D139">
        <v>-44.036876999999997</v>
      </c>
      <c r="J139">
        <v>18693877551.02</v>
      </c>
      <c r="K139">
        <v>-68.906509</v>
      </c>
      <c r="L139">
        <v>-60.833385</v>
      </c>
    </row>
    <row r="140" spans="2:12" x14ac:dyDescent="0.25">
      <c r="B140">
        <v>18989795918.367001</v>
      </c>
      <c r="C140">
        <v>-49.310867000000002</v>
      </c>
      <c r="D140">
        <v>-44.570847000000001</v>
      </c>
      <c r="J140">
        <v>18989795918.367001</v>
      </c>
      <c r="K140">
        <v>-68.602920999999995</v>
      </c>
      <c r="L140">
        <v>-63.003127999999997</v>
      </c>
    </row>
    <row r="141" spans="2:12" x14ac:dyDescent="0.25">
      <c r="B141">
        <v>19285714285.714001</v>
      </c>
      <c r="C141">
        <v>-53.632812999999999</v>
      </c>
      <c r="D141">
        <v>-46.71331</v>
      </c>
      <c r="J141">
        <v>19285714285.714001</v>
      </c>
      <c r="K141">
        <v>-74.180297999999993</v>
      </c>
      <c r="L141">
        <v>-70.657760999999994</v>
      </c>
    </row>
    <row r="142" spans="2:12" x14ac:dyDescent="0.25">
      <c r="B142">
        <v>19581632653.061001</v>
      </c>
      <c r="C142">
        <v>-56.432667000000002</v>
      </c>
      <c r="D142">
        <v>-50.301867999999999</v>
      </c>
      <c r="J142">
        <v>19581632653.061001</v>
      </c>
      <c r="K142">
        <v>-92.026840000000007</v>
      </c>
      <c r="L142">
        <v>-71.286629000000005</v>
      </c>
    </row>
    <row r="143" spans="2:12" x14ac:dyDescent="0.25">
      <c r="B143">
        <v>19877551020.408001</v>
      </c>
      <c r="C143">
        <v>-60.117686999999997</v>
      </c>
      <c r="D143">
        <v>-54.267215999999998</v>
      </c>
      <c r="J143">
        <v>19877551020.408001</v>
      </c>
      <c r="K143">
        <v>-70.616287</v>
      </c>
      <c r="L143">
        <v>-69.937149000000005</v>
      </c>
    </row>
    <row r="144" spans="2:12" x14ac:dyDescent="0.25">
      <c r="B144">
        <v>20173469387.755001</v>
      </c>
      <c r="C144">
        <v>-65.722183000000001</v>
      </c>
      <c r="D144">
        <v>-57.229320999999999</v>
      </c>
      <c r="J144">
        <v>20173469387.755001</v>
      </c>
      <c r="K144">
        <v>-70.166938999999999</v>
      </c>
      <c r="L144">
        <v>-62.402538</v>
      </c>
    </row>
    <row r="145" spans="2:12" x14ac:dyDescent="0.25">
      <c r="B145">
        <v>20469387755.102001</v>
      </c>
      <c r="C145">
        <v>-65.686699000000004</v>
      </c>
      <c r="D145">
        <v>-57.983269</v>
      </c>
      <c r="J145">
        <v>20469387755.102001</v>
      </c>
      <c r="K145">
        <v>-69.606926000000001</v>
      </c>
      <c r="L145">
        <v>-62.379803000000003</v>
      </c>
    </row>
    <row r="146" spans="2:12" x14ac:dyDescent="0.25">
      <c r="B146">
        <v>20765306122.449001</v>
      </c>
      <c r="C146">
        <v>-62.871113000000001</v>
      </c>
      <c r="D146">
        <v>-55.418621000000002</v>
      </c>
      <c r="J146">
        <v>20765306122.449001</v>
      </c>
      <c r="K146">
        <v>-70.926734999999994</v>
      </c>
      <c r="L146">
        <v>-68.045837000000006</v>
      </c>
    </row>
    <row r="147" spans="2:12" x14ac:dyDescent="0.25">
      <c r="B147">
        <v>21061224489.796001</v>
      </c>
      <c r="C147">
        <v>-58.735728999999999</v>
      </c>
      <c r="D147">
        <v>-52.040976999999998</v>
      </c>
      <c r="J147">
        <v>21061224489.796001</v>
      </c>
      <c r="K147">
        <v>-88.018317999999994</v>
      </c>
      <c r="L147">
        <v>-66.885482999999994</v>
      </c>
    </row>
    <row r="148" spans="2:12" x14ac:dyDescent="0.25">
      <c r="B148">
        <v>21357142857.143002</v>
      </c>
      <c r="C148">
        <v>-56.373534999999997</v>
      </c>
      <c r="D148">
        <v>-49.714244999999998</v>
      </c>
      <c r="J148">
        <v>21357142857.143002</v>
      </c>
      <c r="K148">
        <v>-67.072318999999993</v>
      </c>
      <c r="L148">
        <v>-66.867598999999998</v>
      </c>
    </row>
    <row r="149" spans="2:12" x14ac:dyDescent="0.25">
      <c r="B149">
        <v>21653061224.490002</v>
      </c>
      <c r="C149">
        <v>-56.787025</v>
      </c>
      <c r="D149">
        <v>-50.123474000000002</v>
      </c>
      <c r="J149">
        <v>21653061224.490002</v>
      </c>
      <c r="K149">
        <v>-71.664635000000004</v>
      </c>
      <c r="L149">
        <v>-59.187111000000002</v>
      </c>
    </row>
    <row r="150" spans="2:12" x14ac:dyDescent="0.25">
      <c r="B150">
        <v>21948979591.837002</v>
      </c>
      <c r="C150">
        <v>-60.881008000000001</v>
      </c>
      <c r="D150">
        <v>-53.600845</v>
      </c>
      <c r="J150">
        <v>21948979591.837002</v>
      </c>
      <c r="K150">
        <v>-65.520531000000005</v>
      </c>
      <c r="L150">
        <v>-57.264651999999998</v>
      </c>
    </row>
    <row r="151" spans="2:12" x14ac:dyDescent="0.25">
      <c r="B151">
        <v>22244897959.183998</v>
      </c>
      <c r="C151">
        <v>-67.835364999999996</v>
      </c>
      <c r="D151">
        <v>-60.676471999999997</v>
      </c>
      <c r="J151">
        <v>22244897959.183998</v>
      </c>
      <c r="K151">
        <v>-61.993954000000002</v>
      </c>
      <c r="L151">
        <v>-54.541569000000003</v>
      </c>
    </row>
    <row r="152" spans="2:12" x14ac:dyDescent="0.25">
      <c r="B152">
        <v>22540816326.530998</v>
      </c>
      <c r="C152">
        <v>-78.635222999999996</v>
      </c>
      <c r="D152">
        <v>-63.331260999999998</v>
      </c>
      <c r="J152">
        <v>22540816326.530998</v>
      </c>
      <c r="K152">
        <v>-64.192359999999994</v>
      </c>
      <c r="L152">
        <v>-54.661732000000001</v>
      </c>
    </row>
    <row r="153" spans="2:12" x14ac:dyDescent="0.25">
      <c r="B153">
        <v>22836734693.877998</v>
      </c>
      <c r="C153">
        <v>-69.057700999999994</v>
      </c>
      <c r="D153">
        <v>-62.859177000000003</v>
      </c>
      <c r="J153">
        <v>22836734693.877998</v>
      </c>
      <c r="K153">
        <v>-66.826508000000004</v>
      </c>
      <c r="L153">
        <v>-54.723422999999997</v>
      </c>
    </row>
    <row r="154" spans="2:12" x14ac:dyDescent="0.25">
      <c r="B154">
        <v>23132653061.223999</v>
      </c>
      <c r="C154">
        <v>-66.191436999999993</v>
      </c>
      <c r="D154">
        <v>-58.290821000000001</v>
      </c>
      <c r="J154">
        <v>23132653061.223999</v>
      </c>
      <c r="K154">
        <v>-63.399822</v>
      </c>
      <c r="L154">
        <v>-52.167392999999997</v>
      </c>
    </row>
    <row r="155" spans="2:12" x14ac:dyDescent="0.25">
      <c r="B155">
        <v>23428571428.570999</v>
      </c>
      <c r="C155">
        <v>-64.970962999999998</v>
      </c>
      <c r="D155">
        <v>-55.943137999999998</v>
      </c>
      <c r="J155">
        <v>23428571428.570999</v>
      </c>
      <c r="K155">
        <v>-57.512867</v>
      </c>
      <c r="L155">
        <v>-49.656798999999999</v>
      </c>
    </row>
    <row r="156" spans="2:12" x14ac:dyDescent="0.25">
      <c r="B156">
        <v>23724489795.917999</v>
      </c>
      <c r="C156">
        <v>-62.162384000000003</v>
      </c>
      <c r="D156">
        <v>-54.560436000000003</v>
      </c>
      <c r="J156">
        <v>23724489795.917999</v>
      </c>
      <c r="K156">
        <v>-59.659255999999999</v>
      </c>
      <c r="L156">
        <v>-48.828285000000001</v>
      </c>
    </row>
    <row r="157" spans="2:12" x14ac:dyDescent="0.25">
      <c r="B157">
        <v>24020408163.264999</v>
      </c>
      <c r="C157">
        <v>-62.330860000000001</v>
      </c>
      <c r="D157">
        <v>-53.588042999999999</v>
      </c>
      <c r="J157">
        <v>24020408163.264999</v>
      </c>
      <c r="K157">
        <v>-60.796398000000003</v>
      </c>
      <c r="L157">
        <v>-51.506424000000003</v>
      </c>
    </row>
    <row r="158" spans="2:12" x14ac:dyDescent="0.25">
      <c r="B158">
        <v>24316326530.612</v>
      </c>
      <c r="C158">
        <v>-62.403331999999999</v>
      </c>
      <c r="D158">
        <v>-54.422626000000001</v>
      </c>
      <c r="J158">
        <v>24316326530.612</v>
      </c>
      <c r="K158">
        <v>-65.231262000000001</v>
      </c>
      <c r="L158">
        <v>-52.608584999999998</v>
      </c>
    </row>
    <row r="159" spans="2:12" x14ac:dyDescent="0.25">
      <c r="B159">
        <v>24612244897.959</v>
      </c>
      <c r="C159">
        <v>-64.866141999999996</v>
      </c>
      <c r="D159">
        <v>-56.164146000000002</v>
      </c>
      <c r="J159">
        <v>24612244897.959</v>
      </c>
      <c r="K159">
        <v>-62.852519999999998</v>
      </c>
      <c r="L159">
        <v>-53.266579</v>
      </c>
    </row>
    <row r="160" spans="2:12" x14ac:dyDescent="0.25">
      <c r="B160">
        <v>24908163265.306</v>
      </c>
      <c r="C160">
        <v>-67.485489000000001</v>
      </c>
      <c r="D160">
        <v>-57.566535999999999</v>
      </c>
      <c r="J160">
        <v>24908163265.306</v>
      </c>
      <c r="K160">
        <v>-62.456508999999997</v>
      </c>
      <c r="L160">
        <v>-53.970450999999997</v>
      </c>
    </row>
    <row r="161" spans="2:12" x14ac:dyDescent="0.25">
      <c r="B161">
        <v>25204081632.653</v>
      </c>
      <c r="C161">
        <v>-66.138390000000001</v>
      </c>
      <c r="D161">
        <v>-58.246426</v>
      </c>
      <c r="J161">
        <v>25204081632.653</v>
      </c>
      <c r="K161">
        <v>-67.201942000000003</v>
      </c>
      <c r="L161">
        <v>-54.620139999999999</v>
      </c>
    </row>
    <row r="162" spans="2:12" x14ac:dyDescent="0.25">
      <c r="B162">
        <v>25500000000</v>
      </c>
      <c r="C162">
        <v>-66.429062000000002</v>
      </c>
      <c r="D162">
        <v>-58.342677999999999</v>
      </c>
      <c r="J162">
        <v>25500000000</v>
      </c>
      <c r="K162">
        <v>-64.115455999999995</v>
      </c>
      <c r="L162">
        <v>-55.981749999999998</v>
      </c>
    </row>
    <row r="163" spans="2:12" x14ac:dyDescent="0.25">
      <c r="B163">
        <v>25795918367.347</v>
      </c>
      <c r="C163">
        <v>-67.268196000000003</v>
      </c>
      <c r="D163">
        <v>-58.878146999999998</v>
      </c>
      <c r="J163">
        <v>25795918367.347</v>
      </c>
      <c r="K163">
        <v>-65.919150999999999</v>
      </c>
      <c r="L163">
        <v>-56.914436000000002</v>
      </c>
    </row>
    <row r="164" spans="2:12" x14ac:dyDescent="0.25">
      <c r="B164">
        <v>26091836734.694</v>
      </c>
      <c r="C164">
        <v>-67.367180000000005</v>
      </c>
      <c r="D164">
        <v>-58.905006</v>
      </c>
      <c r="J164">
        <v>26091836734.694</v>
      </c>
      <c r="K164">
        <v>-69.467513999999994</v>
      </c>
      <c r="L164">
        <v>-64.254158000000004</v>
      </c>
    </row>
    <row r="165" spans="2:12" x14ac:dyDescent="0.25">
      <c r="B165">
        <v>26387755102.041</v>
      </c>
      <c r="C165">
        <v>-66.073241999999993</v>
      </c>
      <c r="D165">
        <v>-58.429412999999997</v>
      </c>
      <c r="J165">
        <v>26387755102.041</v>
      </c>
      <c r="K165">
        <v>-85.926270000000002</v>
      </c>
      <c r="L165">
        <v>-65.619529999999997</v>
      </c>
    </row>
    <row r="166" spans="2:12" x14ac:dyDescent="0.25">
      <c r="B166">
        <v>26683673469.388</v>
      </c>
      <c r="C166">
        <v>-65.46199</v>
      </c>
      <c r="D166">
        <v>-57.165436</v>
      </c>
      <c r="J166">
        <v>26683673469.388</v>
      </c>
      <c r="K166">
        <v>-69.434578000000002</v>
      </c>
      <c r="L166">
        <v>-68.203879999999998</v>
      </c>
    </row>
    <row r="167" spans="2:12" x14ac:dyDescent="0.25">
      <c r="B167">
        <v>26979591836.735001</v>
      </c>
      <c r="C167">
        <v>-63.393211000000001</v>
      </c>
      <c r="D167">
        <v>-57.380898000000002</v>
      </c>
      <c r="J167">
        <v>26979591836.735001</v>
      </c>
      <c r="K167">
        <v>-76.727172999999993</v>
      </c>
      <c r="L167">
        <v>-63.871997999999998</v>
      </c>
    </row>
    <row r="168" spans="2:12" x14ac:dyDescent="0.25">
      <c r="B168">
        <v>27275510204.082001</v>
      </c>
      <c r="C168">
        <v>-66.694168000000005</v>
      </c>
      <c r="D168">
        <v>-58.691063</v>
      </c>
      <c r="J168">
        <v>27275510204.082001</v>
      </c>
      <c r="K168">
        <v>-72.804496999999998</v>
      </c>
      <c r="L168">
        <v>-67.138199</v>
      </c>
    </row>
    <row r="169" spans="2:12" x14ac:dyDescent="0.25">
      <c r="B169">
        <v>27571428571.429001</v>
      </c>
      <c r="C169">
        <v>-69.628510000000006</v>
      </c>
      <c r="D169">
        <v>-59.079830000000001</v>
      </c>
      <c r="J169">
        <v>27571428571.429001</v>
      </c>
      <c r="K169">
        <v>-79.614265000000003</v>
      </c>
      <c r="L169">
        <v>-65.378676999999996</v>
      </c>
    </row>
    <row r="170" spans="2:12" x14ac:dyDescent="0.25">
      <c r="B170">
        <v>27867346938.776001</v>
      </c>
      <c r="C170">
        <v>-64.787041000000002</v>
      </c>
      <c r="D170">
        <v>-57.336829999999999</v>
      </c>
      <c r="J170">
        <v>27867346938.776001</v>
      </c>
      <c r="K170">
        <v>-71.880257</v>
      </c>
      <c r="L170">
        <v>-63.156776000000001</v>
      </c>
    </row>
    <row r="171" spans="2:12" x14ac:dyDescent="0.25">
      <c r="B171">
        <v>28163265306.122002</v>
      </c>
      <c r="C171">
        <v>-61.516013999999998</v>
      </c>
      <c r="D171">
        <v>-55.122208000000001</v>
      </c>
      <c r="J171">
        <v>28163265306.122002</v>
      </c>
      <c r="K171">
        <v>-66.544998000000007</v>
      </c>
      <c r="L171">
        <v>-58.011360000000003</v>
      </c>
    </row>
    <row r="172" spans="2:12" x14ac:dyDescent="0.25">
      <c r="B172">
        <v>28459183673.469002</v>
      </c>
      <c r="C172">
        <v>-62.933475000000001</v>
      </c>
      <c r="D172">
        <v>-55.495628000000004</v>
      </c>
      <c r="J172">
        <v>28459183673.469002</v>
      </c>
      <c r="K172">
        <v>-64.507591000000005</v>
      </c>
      <c r="L172">
        <v>-56.559218999999999</v>
      </c>
    </row>
    <row r="173" spans="2:12" x14ac:dyDescent="0.25">
      <c r="B173">
        <v>28755102040.816002</v>
      </c>
      <c r="C173">
        <v>-65.687065000000004</v>
      </c>
      <c r="D173">
        <v>-55.831550999999997</v>
      </c>
      <c r="J173">
        <v>28755102040.816002</v>
      </c>
      <c r="K173">
        <v>-67.774223000000006</v>
      </c>
      <c r="L173">
        <v>-57.234515999999999</v>
      </c>
    </row>
    <row r="174" spans="2:12" x14ac:dyDescent="0.25">
      <c r="B174">
        <v>29051020408.162998</v>
      </c>
      <c r="C174">
        <v>-62.321776999999997</v>
      </c>
      <c r="D174">
        <v>-55.633774000000003</v>
      </c>
      <c r="J174">
        <v>29051020408.162998</v>
      </c>
      <c r="K174">
        <v>-68.617455000000007</v>
      </c>
      <c r="L174">
        <v>-56.972968999999999</v>
      </c>
    </row>
    <row r="175" spans="2:12" x14ac:dyDescent="0.25">
      <c r="B175">
        <v>29346938775.509998</v>
      </c>
      <c r="C175">
        <v>-62.032764</v>
      </c>
      <c r="D175">
        <v>-54.253601000000003</v>
      </c>
      <c r="J175">
        <v>29346938775.509998</v>
      </c>
      <c r="K175">
        <v>-63.679324999999999</v>
      </c>
      <c r="L175">
        <v>-54.951233000000002</v>
      </c>
    </row>
    <row r="176" spans="2:12" x14ac:dyDescent="0.25">
      <c r="B176">
        <v>29642857142.856998</v>
      </c>
      <c r="C176">
        <v>-61.260402999999997</v>
      </c>
      <c r="D176">
        <v>-54.290000999999997</v>
      </c>
      <c r="J176">
        <v>29642857142.856998</v>
      </c>
      <c r="K176">
        <v>-61.713538999999997</v>
      </c>
      <c r="L176">
        <v>-52.393363999999998</v>
      </c>
    </row>
    <row r="177" spans="2:12" x14ac:dyDescent="0.25">
      <c r="B177">
        <v>29938775510.203999</v>
      </c>
      <c r="C177">
        <v>-62.354056999999997</v>
      </c>
      <c r="D177">
        <v>-55.182288999999997</v>
      </c>
      <c r="J177">
        <v>29938775510.203999</v>
      </c>
      <c r="K177">
        <v>-61.001899999999999</v>
      </c>
      <c r="L177">
        <v>-51.956435999999997</v>
      </c>
    </row>
    <row r="178" spans="2:12" x14ac:dyDescent="0.25">
      <c r="B178">
        <v>30234693877.550999</v>
      </c>
      <c r="C178">
        <v>-64.824866999999998</v>
      </c>
      <c r="D178">
        <v>-56.151676000000002</v>
      </c>
      <c r="J178">
        <v>30234693877.550999</v>
      </c>
      <c r="K178">
        <v>-62.396999000000001</v>
      </c>
      <c r="L178">
        <v>-56.195084000000001</v>
      </c>
    </row>
    <row r="179" spans="2:12" x14ac:dyDescent="0.25">
      <c r="B179">
        <v>30530612244.897999</v>
      </c>
      <c r="C179">
        <v>-64.393287999999998</v>
      </c>
      <c r="D179">
        <v>-56.741588999999998</v>
      </c>
      <c r="J179">
        <v>30530612244.897999</v>
      </c>
      <c r="K179">
        <v>-74.350189</v>
      </c>
      <c r="L179">
        <v>-59.033859</v>
      </c>
    </row>
    <row r="180" spans="2:12" x14ac:dyDescent="0.25">
      <c r="B180">
        <v>30826530612.244999</v>
      </c>
      <c r="C180">
        <v>-64.277717999999993</v>
      </c>
      <c r="D180">
        <v>-56.861584000000001</v>
      </c>
      <c r="J180">
        <v>30826530612.244999</v>
      </c>
      <c r="K180">
        <v>-69.535942000000006</v>
      </c>
      <c r="L180">
        <v>-61.13147</v>
      </c>
    </row>
    <row r="181" spans="2:12" x14ac:dyDescent="0.25">
      <c r="B181">
        <v>31122448979.591999</v>
      </c>
      <c r="C181">
        <v>-65.313927000000007</v>
      </c>
      <c r="D181">
        <v>-58.901530999999999</v>
      </c>
      <c r="J181">
        <v>31122448979.591999</v>
      </c>
      <c r="K181">
        <v>-68.662529000000006</v>
      </c>
      <c r="L181">
        <v>-58.85463</v>
      </c>
    </row>
    <row r="182" spans="2:12" x14ac:dyDescent="0.25">
      <c r="B182">
        <v>31418367346.938999</v>
      </c>
      <c r="C182">
        <v>-70.530426000000006</v>
      </c>
      <c r="D182">
        <v>-62.278525999999999</v>
      </c>
      <c r="J182">
        <v>31418367346.938999</v>
      </c>
      <c r="K182">
        <v>-67.601860000000002</v>
      </c>
      <c r="L182">
        <v>-58.124180000000003</v>
      </c>
    </row>
    <row r="183" spans="2:12" x14ac:dyDescent="0.25">
      <c r="B183">
        <v>31714285714.285999</v>
      </c>
      <c r="C183">
        <v>-74.566338000000002</v>
      </c>
      <c r="D183">
        <v>-64.491386000000006</v>
      </c>
      <c r="J183">
        <v>31714285714.285999</v>
      </c>
      <c r="K183">
        <v>-67.298027000000005</v>
      </c>
      <c r="L183">
        <v>-57.238070999999998</v>
      </c>
    </row>
    <row r="184" spans="2:12" x14ac:dyDescent="0.25">
      <c r="B184">
        <v>32010204081.632999</v>
      </c>
      <c r="C184">
        <v>-72.147118000000006</v>
      </c>
      <c r="D184">
        <v>-64.861144999999993</v>
      </c>
      <c r="J184">
        <v>32010204081.632999</v>
      </c>
      <c r="K184">
        <v>-65.896095000000003</v>
      </c>
      <c r="L184">
        <v>-57.034202999999998</v>
      </c>
    </row>
    <row r="185" spans="2:12" x14ac:dyDescent="0.25">
      <c r="B185">
        <v>32306122448.98</v>
      </c>
      <c r="C185">
        <v>-72.014290000000003</v>
      </c>
      <c r="D185">
        <v>-63.254356000000001</v>
      </c>
      <c r="J185">
        <v>32306122448.98</v>
      </c>
      <c r="K185">
        <v>-66.814261999999999</v>
      </c>
      <c r="L185">
        <v>-57.072453000000003</v>
      </c>
    </row>
    <row r="186" spans="2:12" x14ac:dyDescent="0.25">
      <c r="B186">
        <v>32602040816.327</v>
      </c>
      <c r="C186">
        <v>-70.221581</v>
      </c>
      <c r="D186">
        <v>-61.925044999999997</v>
      </c>
      <c r="J186">
        <v>32602040816.327</v>
      </c>
      <c r="K186">
        <v>-67.068648999999994</v>
      </c>
      <c r="L186">
        <v>-60.127212999999998</v>
      </c>
    </row>
    <row r="187" spans="2:12" x14ac:dyDescent="0.25">
      <c r="B187">
        <v>32897959183.673</v>
      </c>
      <c r="C187">
        <v>-68.634003000000007</v>
      </c>
      <c r="D187">
        <v>-58.978104000000002</v>
      </c>
      <c r="J187">
        <v>32897959183.673</v>
      </c>
      <c r="K187">
        <v>-74.769188</v>
      </c>
      <c r="L187">
        <v>-62.085239000000001</v>
      </c>
    </row>
    <row r="188" spans="2:12" x14ac:dyDescent="0.25">
      <c r="B188">
        <v>33193877551.02</v>
      </c>
      <c r="C188">
        <v>-63.751227999999998</v>
      </c>
      <c r="D188">
        <v>-56.920586</v>
      </c>
      <c r="J188">
        <v>33193877551.02</v>
      </c>
      <c r="K188">
        <v>-72.352928000000006</v>
      </c>
      <c r="L188">
        <v>-64.618538000000001</v>
      </c>
    </row>
    <row r="189" spans="2:12" x14ac:dyDescent="0.25">
      <c r="B189">
        <v>33489795918.367001</v>
      </c>
      <c r="C189">
        <v>-64.588745000000003</v>
      </c>
      <c r="D189">
        <v>-57.045600999999998</v>
      </c>
      <c r="J189">
        <v>33489795918.367001</v>
      </c>
      <c r="K189">
        <v>-74.466278000000003</v>
      </c>
      <c r="L189">
        <v>-63.136799000000003</v>
      </c>
    </row>
    <row r="190" spans="2:12" x14ac:dyDescent="0.25">
      <c r="B190">
        <v>33785714285.714001</v>
      </c>
      <c r="C190">
        <v>-69.554366999999999</v>
      </c>
      <c r="D190">
        <v>-59.504016999999997</v>
      </c>
      <c r="J190">
        <v>33785714285.714001</v>
      </c>
      <c r="K190">
        <v>-70.203461000000004</v>
      </c>
      <c r="L190">
        <v>-62.803547000000002</v>
      </c>
    </row>
    <row r="191" spans="2:12" x14ac:dyDescent="0.25">
      <c r="B191">
        <v>34081632653.061001</v>
      </c>
      <c r="C191">
        <v>-71.554007999999996</v>
      </c>
      <c r="D191">
        <v>-60.046706999999998</v>
      </c>
      <c r="J191">
        <v>34081632653.061001</v>
      </c>
      <c r="K191">
        <v>-71.286277999999996</v>
      </c>
      <c r="L191">
        <v>-61.993000000000002</v>
      </c>
    </row>
    <row r="192" spans="2:12" x14ac:dyDescent="0.25">
      <c r="B192">
        <v>34377551020.407997</v>
      </c>
      <c r="C192">
        <v>-66.592833999999996</v>
      </c>
      <c r="D192">
        <v>-58.849421999999997</v>
      </c>
      <c r="J192">
        <v>34377551020.407997</v>
      </c>
      <c r="K192">
        <v>-72.010611999999995</v>
      </c>
      <c r="L192">
        <v>-62.417693999999997</v>
      </c>
    </row>
    <row r="193" spans="2:12" x14ac:dyDescent="0.25">
      <c r="B193">
        <v>34673469387.754997</v>
      </c>
      <c r="C193">
        <v>-66.281341999999995</v>
      </c>
      <c r="D193">
        <v>-57.486843</v>
      </c>
      <c r="J193">
        <v>34673469387.754997</v>
      </c>
      <c r="K193">
        <v>-71.426247000000004</v>
      </c>
      <c r="L193">
        <v>-62.735100000000003</v>
      </c>
    </row>
    <row r="194" spans="2:12" x14ac:dyDescent="0.25">
      <c r="B194">
        <v>34969387755.101997</v>
      </c>
      <c r="C194">
        <v>-67.750052999999994</v>
      </c>
      <c r="D194">
        <v>-57.584876999999999</v>
      </c>
      <c r="J194">
        <v>34969387755.101997</v>
      </c>
      <c r="K194">
        <v>-72.263701999999995</v>
      </c>
      <c r="L194">
        <v>-62.335994999999997</v>
      </c>
    </row>
    <row r="195" spans="2:12" x14ac:dyDescent="0.25">
      <c r="B195">
        <v>35265306122.448997</v>
      </c>
      <c r="C195">
        <v>-67.100189</v>
      </c>
      <c r="D195">
        <v>-57.236640999999999</v>
      </c>
      <c r="J195">
        <v>35265306122.448997</v>
      </c>
      <c r="K195">
        <v>-70.922805999999994</v>
      </c>
      <c r="L195">
        <v>-63.042304999999999</v>
      </c>
    </row>
    <row r="196" spans="2:12" x14ac:dyDescent="0.25">
      <c r="B196">
        <v>35561224489.795998</v>
      </c>
      <c r="C196">
        <v>-65.386131000000006</v>
      </c>
      <c r="D196">
        <v>-56.392864000000003</v>
      </c>
      <c r="J196">
        <v>35561224489.795998</v>
      </c>
      <c r="K196">
        <v>-73.751143999999996</v>
      </c>
      <c r="L196">
        <v>-63.634438000000003</v>
      </c>
    </row>
    <row r="197" spans="2:12" x14ac:dyDescent="0.25">
      <c r="B197">
        <v>35857142857.142998</v>
      </c>
      <c r="C197">
        <v>-65.351471000000004</v>
      </c>
      <c r="D197">
        <v>-54.749797999999998</v>
      </c>
      <c r="J197">
        <v>35857142857.142998</v>
      </c>
      <c r="K197">
        <v>-74.298157000000003</v>
      </c>
      <c r="L197">
        <v>-64.236580000000004</v>
      </c>
    </row>
    <row r="198" spans="2:12" x14ac:dyDescent="0.25">
      <c r="B198">
        <v>36153061224.489998</v>
      </c>
      <c r="C198">
        <v>-62.355217000000003</v>
      </c>
      <c r="D198">
        <v>-53.827461</v>
      </c>
      <c r="J198">
        <v>36153061224.489998</v>
      </c>
      <c r="K198">
        <v>-72.992912000000004</v>
      </c>
      <c r="L198">
        <v>-62.880653000000002</v>
      </c>
    </row>
    <row r="199" spans="2:12" x14ac:dyDescent="0.25">
      <c r="B199">
        <v>36448979591.836998</v>
      </c>
      <c r="C199">
        <v>-62.758125</v>
      </c>
      <c r="D199">
        <v>-53.635204000000002</v>
      </c>
      <c r="J199">
        <v>36448979591.836998</v>
      </c>
      <c r="K199">
        <v>-69.995934000000005</v>
      </c>
      <c r="L199">
        <v>-61.945843000000004</v>
      </c>
    </row>
    <row r="200" spans="2:12" x14ac:dyDescent="0.25">
      <c r="B200">
        <v>36744897959.183998</v>
      </c>
      <c r="C200">
        <v>-64.879326000000006</v>
      </c>
      <c r="D200">
        <v>-55.087639000000003</v>
      </c>
      <c r="J200">
        <v>36744897959.183998</v>
      </c>
      <c r="K200">
        <v>-71.876579000000007</v>
      </c>
      <c r="L200">
        <v>-60.693607</v>
      </c>
    </row>
    <row r="201" spans="2:12" x14ac:dyDescent="0.25">
      <c r="B201">
        <v>37040816326.530998</v>
      </c>
      <c r="C201">
        <v>-66.752350000000007</v>
      </c>
      <c r="D201">
        <v>-55.853301999999999</v>
      </c>
      <c r="J201">
        <v>37040816326.530998</v>
      </c>
      <c r="K201">
        <v>-69.688805000000002</v>
      </c>
      <c r="L201">
        <v>-61.070701999999997</v>
      </c>
    </row>
    <row r="202" spans="2:12" x14ac:dyDescent="0.25">
      <c r="B202">
        <v>37336734693.877998</v>
      </c>
      <c r="C202">
        <v>-65.092331000000001</v>
      </c>
      <c r="D202">
        <v>-54.715687000000003</v>
      </c>
      <c r="J202">
        <v>37336734693.877998</v>
      </c>
      <c r="K202">
        <v>-71.556633000000005</v>
      </c>
      <c r="L202">
        <v>-60.97419</v>
      </c>
    </row>
    <row r="203" spans="2:12" x14ac:dyDescent="0.25">
      <c r="B203">
        <v>37632653061.223999</v>
      </c>
      <c r="C203">
        <v>-61.470588999999997</v>
      </c>
      <c r="D203">
        <v>-52.767707999999999</v>
      </c>
      <c r="J203">
        <v>37632653061.223999</v>
      </c>
      <c r="K203">
        <v>-71.930626000000004</v>
      </c>
      <c r="L203">
        <v>-62.150364000000003</v>
      </c>
    </row>
    <row r="204" spans="2:12" x14ac:dyDescent="0.25">
      <c r="B204">
        <v>37928571428.570999</v>
      </c>
      <c r="C204">
        <v>-60.857470999999997</v>
      </c>
      <c r="D204">
        <v>-51.670375999999997</v>
      </c>
      <c r="J204">
        <v>37928571428.570999</v>
      </c>
      <c r="K204">
        <v>-73.513985000000005</v>
      </c>
      <c r="L204">
        <v>-62.745224</v>
      </c>
    </row>
    <row r="205" spans="2:12" x14ac:dyDescent="0.25">
      <c r="B205">
        <v>38224489795.917999</v>
      </c>
      <c r="C205">
        <v>-61.776440000000001</v>
      </c>
      <c r="D205">
        <v>-51.680298000000001</v>
      </c>
      <c r="J205">
        <v>38224489795.917999</v>
      </c>
      <c r="K205">
        <v>-73.680305000000004</v>
      </c>
      <c r="L205">
        <v>-62.051623999999997</v>
      </c>
    </row>
    <row r="206" spans="2:12" x14ac:dyDescent="0.25">
      <c r="B206">
        <v>38520408163.264999</v>
      </c>
      <c r="C206">
        <v>-61.504981999999998</v>
      </c>
      <c r="D206">
        <v>-51.888534999999997</v>
      </c>
      <c r="J206">
        <v>38520408163.264999</v>
      </c>
      <c r="K206">
        <v>-70.093406999999999</v>
      </c>
      <c r="L206">
        <v>-61.573031999999998</v>
      </c>
    </row>
    <row r="207" spans="2:12" x14ac:dyDescent="0.25">
      <c r="B207">
        <v>38816326530.612</v>
      </c>
      <c r="C207">
        <v>-61.430140999999999</v>
      </c>
      <c r="D207">
        <v>-52.228763999999998</v>
      </c>
      <c r="J207">
        <v>38816326530.612</v>
      </c>
      <c r="K207">
        <v>-72.185394000000002</v>
      </c>
      <c r="L207">
        <v>-60.805098999999998</v>
      </c>
    </row>
    <row r="208" spans="2:12" x14ac:dyDescent="0.25">
      <c r="B208">
        <v>39112244897.959</v>
      </c>
      <c r="C208">
        <v>-62.665928000000001</v>
      </c>
      <c r="D208">
        <v>-54.149307</v>
      </c>
      <c r="J208">
        <v>39112244897.959</v>
      </c>
      <c r="K208">
        <v>-71.310271999999998</v>
      </c>
      <c r="L208">
        <v>-60.784827999999997</v>
      </c>
    </row>
    <row r="209" spans="2:12" x14ac:dyDescent="0.25">
      <c r="B209">
        <v>39408163265.306</v>
      </c>
      <c r="C209">
        <v>-66.999413000000004</v>
      </c>
      <c r="D209">
        <v>-56.698151000000003</v>
      </c>
      <c r="J209">
        <v>39408163265.306</v>
      </c>
      <c r="K209">
        <v>-69.945487999999997</v>
      </c>
      <c r="L209">
        <v>-61.030987000000003</v>
      </c>
    </row>
    <row r="210" spans="2:12" x14ac:dyDescent="0.25">
      <c r="B210">
        <v>39704081632.653</v>
      </c>
      <c r="C210">
        <v>-68.738533000000004</v>
      </c>
      <c r="D210">
        <v>-57.419848999999999</v>
      </c>
      <c r="J210">
        <v>39704081632.653</v>
      </c>
      <c r="K210">
        <v>-72.852103999999997</v>
      </c>
      <c r="L210">
        <v>-59.786715999999998</v>
      </c>
    </row>
    <row r="211" spans="2:12" x14ac:dyDescent="0.25">
      <c r="B211">
        <v>40000000000</v>
      </c>
      <c r="C211">
        <v>-64.482551999999998</v>
      </c>
      <c r="D211">
        <v>-56.659370000000003</v>
      </c>
      <c r="J211">
        <v>40000000000</v>
      </c>
      <c r="K211">
        <v>-67.672989000000001</v>
      </c>
      <c r="L211">
        <v>-58.986984</v>
      </c>
    </row>
    <row r="212" spans="2:12" x14ac:dyDescent="0.25">
      <c r="B212" t="s">
        <v>21</v>
      </c>
      <c r="J212" t="s">
        <v>21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22"/>
  <sheetViews>
    <sheetView workbookViewId="0">
      <selection activeCell="J1" sqref="J1:L1048576"/>
    </sheetView>
  </sheetViews>
  <sheetFormatPr defaultRowHeight="15" x14ac:dyDescent="0.25"/>
  <cols>
    <col min="1" max="1" width="13.7109375" style="30" customWidth="1"/>
    <col min="5" max="5" width="2" style="4" customWidth="1"/>
    <col min="6" max="6" width="16.28515625" style="3" bestFit="1" customWidth="1"/>
    <col min="7" max="7" width="25.28515625" style="3" bestFit="1" customWidth="1"/>
    <col min="8" max="8" width="9.28515625" bestFit="1" customWidth="1"/>
    <col min="9" max="9" width="13.7109375" style="30" customWidth="1"/>
    <col min="13" max="13" width="2" style="4" customWidth="1"/>
    <col min="14" max="14" width="16.28515625" style="3" bestFit="1" customWidth="1"/>
    <col min="15" max="15" width="25.28515625" style="3" bestFit="1" customWidth="1"/>
    <col min="16" max="16" width="9.28515625" bestFit="1" customWidth="1"/>
    <col min="17" max="17" width="2" style="4" customWidth="1"/>
  </cols>
  <sheetData>
    <row r="1" spans="1:17" x14ac:dyDescent="0.25">
      <c r="B1" t="s">
        <v>92</v>
      </c>
      <c r="E1" s="7"/>
      <c r="G1" s="31" t="s">
        <v>16</v>
      </c>
      <c r="J1" t="s">
        <v>92</v>
      </c>
      <c r="M1" s="7"/>
      <c r="O1" s="31" t="s">
        <v>17</v>
      </c>
      <c r="Q1" s="7"/>
    </row>
    <row r="2" spans="1:17" x14ac:dyDescent="0.25">
      <c r="A2" s="39" t="s">
        <v>108</v>
      </c>
      <c r="B2" t="s">
        <v>261</v>
      </c>
      <c r="C2" t="s">
        <v>254</v>
      </c>
      <c r="D2" t="s">
        <v>255</v>
      </c>
      <c r="E2" s="7"/>
      <c r="G2" s="52" t="s">
        <v>272</v>
      </c>
      <c r="I2" s="39" t="s">
        <v>105</v>
      </c>
      <c r="J2" t="s">
        <v>261</v>
      </c>
      <c r="K2" t="s">
        <v>254</v>
      </c>
      <c r="L2" t="s">
        <v>255</v>
      </c>
      <c r="M2" s="7"/>
      <c r="O2" s="52" t="s">
        <v>258</v>
      </c>
      <c r="Q2" s="7"/>
    </row>
    <row r="3" spans="1:17" x14ac:dyDescent="0.25">
      <c r="B3" t="s">
        <v>285</v>
      </c>
      <c r="C3" t="s">
        <v>286</v>
      </c>
      <c r="D3" t="s">
        <v>287</v>
      </c>
      <c r="E3" s="7"/>
      <c r="G3" s="10"/>
      <c r="J3" t="s">
        <v>285</v>
      </c>
      <c r="K3" t="s">
        <v>286</v>
      </c>
      <c r="L3" t="s">
        <v>288</v>
      </c>
      <c r="M3" s="7"/>
      <c r="O3" s="10"/>
      <c r="Q3" s="7"/>
    </row>
    <row r="4" spans="1:17" x14ac:dyDescent="0.25">
      <c r="B4" t="s">
        <v>95</v>
      </c>
      <c r="E4" s="7"/>
      <c r="G4" s="31" t="s">
        <v>20</v>
      </c>
      <c r="J4" t="s">
        <v>95</v>
      </c>
      <c r="M4" s="7"/>
      <c r="O4" s="31" t="s">
        <v>20</v>
      </c>
      <c r="Q4" s="7"/>
    </row>
    <row r="5" spans="1:17" x14ac:dyDescent="0.25">
      <c r="E5" s="7"/>
      <c r="F5" s="3" t="s">
        <v>18</v>
      </c>
      <c r="H5" s="3"/>
      <c r="M5" s="7"/>
      <c r="N5" s="3" t="s">
        <v>18</v>
      </c>
      <c r="P5" s="3"/>
      <c r="Q5" s="7"/>
    </row>
    <row r="6" spans="1:17" ht="15.75" x14ac:dyDescent="0.25">
      <c r="E6" s="7"/>
      <c r="F6" s="3" t="s">
        <v>19</v>
      </c>
      <c r="G6" s="3" t="str">
        <f t="shared" ref="G6:G25" si="0">D32</f>
        <v>1Rx0L dBc Log Mag(dB)</v>
      </c>
      <c r="H6" s="25">
        <v>1</v>
      </c>
      <c r="M6" s="7"/>
      <c r="N6" s="3" t="s">
        <v>19</v>
      </c>
      <c r="O6" s="3" t="str">
        <f t="shared" ref="O6:O25" si="1">L32</f>
        <v>1Rx0L dBc Log Mag(dB)</v>
      </c>
      <c r="P6" s="25">
        <v>1</v>
      </c>
      <c r="Q6" s="7"/>
    </row>
    <row r="7" spans="1:17" ht="15.75" x14ac:dyDescent="0.25">
      <c r="B7" t="s">
        <v>96</v>
      </c>
      <c r="E7" s="7"/>
      <c r="F7" s="3">
        <f t="shared" ref="F7:F25" si="2">B33/1000000000</f>
        <v>11</v>
      </c>
      <c r="G7" s="3">
        <f t="shared" si="0"/>
        <v>-29.482042</v>
      </c>
      <c r="H7" s="26">
        <f>ABS(AVERAGE(G7:G25)-(H6-1)*5)</f>
        <v>33.670197421052627</v>
      </c>
      <c r="J7" t="s">
        <v>96</v>
      </c>
      <c r="M7" s="7"/>
      <c r="N7" s="3">
        <f t="shared" ref="N7:N25" si="3">J33/1000000000</f>
        <v>11</v>
      </c>
      <c r="O7" s="3">
        <f t="shared" si="1"/>
        <v>-15.786104</v>
      </c>
      <c r="P7" s="26">
        <f>ABS(AVERAGE(O7:O25)-(P6-1)*5)</f>
        <v>13.930842815789473</v>
      </c>
      <c r="Q7" s="7"/>
    </row>
    <row r="8" spans="1:17" x14ac:dyDescent="0.25">
      <c r="B8" t="s">
        <v>19</v>
      </c>
      <c r="C8" t="s">
        <v>110</v>
      </c>
      <c r="E8" s="7"/>
      <c r="F8" s="3">
        <f t="shared" si="2"/>
        <v>12.611111111111001</v>
      </c>
      <c r="G8" s="3">
        <f t="shared" si="0"/>
        <v>-30.121822000000002</v>
      </c>
      <c r="H8" s="3"/>
      <c r="J8" t="s">
        <v>19</v>
      </c>
      <c r="K8" t="s">
        <v>110</v>
      </c>
      <c r="M8" s="7"/>
      <c r="N8" s="3">
        <f t="shared" si="3"/>
        <v>12.611111111111001</v>
      </c>
      <c r="O8" s="3">
        <f t="shared" si="1"/>
        <v>-17.321135999999999</v>
      </c>
      <c r="P8" s="3"/>
      <c r="Q8" s="7"/>
    </row>
    <row r="9" spans="1:17" x14ac:dyDescent="0.25">
      <c r="B9">
        <v>11000000000</v>
      </c>
      <c r="C9">
        <v>-8.8820189999999997</v>
      </c>
      <c r="E9" s="7"/>
      <c r="F9" s="3">
        <f t="shared" si="2"/>
        <v>14.222222222221999</v>
      </c>
      <c r="G9" s="3">
        <f t="shared" si="0"/>
        <v>-32.024020999999998</v>
      </c>
      <c r="H9" s="3"/>
      <c r="J9">
        <v>11000000000</v>
      </c>
      <c r="K9">
        <v>-14.025671000000001</v>
      </c>
      <c r="M9" s="7"/>
      <c r="N9" s="3">
        <f t="shared" si="3"/>
        <v>14.222222222221999</v>
      </c>
      <c r="O9" s="3">
        <f t="shared" si="1"/>
        <v>-17.440722000000001</v>
      </c>
      <c r="P9" s="3"/>
      <c r="Q9" s="7"/>
    </row>
    <row r="10" spans="1:17" x14ac:dyDescent="0.25">
      <c r="B10">
        <v>12611111111.111</v>
      </c>
      <c r="C10">
        <v>-8.1286076999999999</v>
      </c>
      <c r="E10" s="7"/>
      <c r="F10" s="3">
        <f t="shared" si="2"/>
        <v>15.833333333333</v>
      </c>
      <c r="G10" s="3">
        <f t="shared" si="0"/>
        <v>-34.918559999999999</v>
      </c>
      <c r="H10" s="3"/>
      <c r="J10">
        <v>12611111111.111</v>
      </c>
      <c r="K10">
        <v>-9.8115024999999996</v>
      </c>
      <c r="M10" s="7"/>
      <c r="N10" s="3">
        <f t="shared" si="3"/>
        <v>15.833333333333</v>
      </c>
      <c r="O10" s="3">
        <f t="shared" si="1"/>
        <v>-16.828693000000001</v>
      </c>
      <c r="P10" s="3"/>
      <c r="Q10" s="7"/>
    </row>
    <row r="11" spans="1:17" x14ac:dyDescent="0.25">
      <c r="B11">
        <v>14222222222.222</v>
      </c>
      <c r="C11">
        <v>-6.8196944999999998</v>
      </c>
      <c r="E11" s="7"/>
      <c r="F11" s="3">
        <f t="shared" si="2"/>
        <v>17.444444444443999</v>
      </c>
      <c r="G11" s="3">
        <f t="shared" si="0"/>
        <v>-41.194256000000003</v>
      </c>
      <c r="H11" s="3"/>
      <c r="J11">
        <v>14222222222.222</v>
      </c>
      <c r="K11">
        <v>-7.3383054999999997</v>
      </c>
      <c r="M11" s="7"/>
      <c r="N11" s="3">
        <f t="shared" si="3"/>
        <v>17.444444444443999</v>
      </c>
      <c r="O11" s="3">
        <f t="shared" si="1"/>
        <v>-17.168364</v>
      </c>
      <c r="P11" s="3"/>
      <c r="Q11" s="7"/>
    </row>
    <row r="12" spans="1:17" x14ac:dyDescent="0.25">
      <c r="B12">
        <v>15833333333.333</v>
      </c>
      <c r="C12">
        <v>-6.5715671000000002</v>
      </c>
      <c r="E12" s="7"/>
      <c r="F12" s="3">
        <f t="shared" si="2"/>
        <v>19.055555555556001</v>
      </c>
      <c r="G12" s="3">
        <f t="shared" si="0"/>
        <v>-44.56118</v>
      </c>
      <c r="H12" s="3"/>
      <c r="J12">
        <v>15833333333.333</v>
      </c>
      <c r="K12">
        <v>-6.9296297999999998</v>
      </c>
      <c r="M12" s="7"/>
      <c r="N12" s="3">
        <f t="shared" si="3"/>
        <v>19.055555555556001</v>
      </c>
      <c r="O12" s="3">
        <f t="shared" si="1"/>
        <v>-19.049140999999999</v>
      </c>
      <c r="P12" s="3"/>
      <c r="Q12" s="7"/>
    </row>
    <row r="13" spans="1:17" x14ac:dyDescent="0.25">
      <c r="B13">
        <v>17444444444.444</v>
      </c>
      <c r="C13">
        <v>-6.3178687</v>
      </c>
      <c r="E13" s="7"/>
      <c r="F13" s="3">
        <f t="shared" si="2"/>
        <v>20.666666666666998</v>
      </c>
      <c r="G13" s="3">
        <f t="shared" si="0"/>
        <v>-38.347439000000001</v>
      </c>
      <c r="H13" s="3"/>
      <c r="J13">
        <v>17444444444.444</v>
      </c>
      <c r="K13">
        <v>-7.0348591999999996</v>
      </c>
      <c r="M13" s="7"/>
      <c r="N13" s="3">
        <f t="shared" si="3"/>
        <v>20.666666666666998</v>
      </c>
      <c r="O13" s="3">
        <f t="shared" si="1"/>
        <v>-23.141933000000002</v>
      </c>
      <c r="P13" s="3"/>
      <c r="Q13" s="7"/>
    </row>
    <row r="14" spans="1:17" x14ac:dyDescent="0.25">
      <c r="B14">
        <v>19055555555.556</v>
      </c>
      <c r="C14">
        <v>-6.1704254000000001</v>
      </c>
      <c r="E14" s="7"/>
      <c r="F14" s="3">
        <f t="shared" si="2"/>
        <v>22.277777777777999</v>
      </c>
      <c r="G14" s="3">
        <f t="shared" si="0"/>
        <v>-41.286644000000003</v>
      </c>
      <c r="H14" s="3"/>
      <c r="J14">
        <v>19055555555.556</v>
      </c>
      <c r="K14">
        <v>-7.3371481999999997</v>
      </c>
      <c r="M14" s="7"/>
      <c r="N14" s="3">
        <f t="shared" si="3"/>
        <v>22.277777777777999</v>
      </c>
      <c r="O14" s="3">
        <f t="shared" si="1"/>
        <v>-23.428698000000001</v>
      </c>
      <c r="P14" s="3"/>
      <c r="Q14" s="7"/>
    </row>
    <row r="15" spans="1:17" x14ac:dyDescent="0.25">
      <c r="B15">
        <v>20666666666.667</v>
      </c>
      <c r="C15">
        <v>-6.5296301999999997</v>
      </c>
      <c r="E15" s="7"/>
      <c r="F15" s="3">
        <f t="shared" si="2"/>
        <v>23.888888888888999</v>
      </c>
      <c r="G15" s="3">
        <f t="shared" si="0"/>
        <v>-36.999240999999998</v>
      </c>
      <c r="H15" s="3"/>
      <c r="J15">
        <v>20666666666.667</v>
      </c>
      <c r="K15">
        <v>-7.7052331000000001</v>
      </c>
      <c r="M15" s="7"/>
      <c r="N15" s="3">
        <f t="shared" si="3"/>
        <v>23.888888888888999</v>
      </c>
      <c r="O15" s="3">
        <f t="shared" si="1"/>
        <v>-19.162420000000001</v>
      </c>
      <c r="P15" s="3"/>
      <c r="Q15" s="7"/>
    </row>
    <row r="16" spans="1:17" x14ac:dyDescent="0.25">
      <c r="B16">
        <v>22277777777.778</v>
      </c>
      <c r="C16">
        <v>-8.0234880000000004</v>
      </c>
      <c r="E16" s="7"/>
      <c r="F16" s="3">
        <f t="shared" si="2"/>
        <v>25.5</v>
      </c>
      <c r="G16" s="3">
        <f t="shared" si="0"/>
        <v>-33.432968000000002</v>
      </c>
      <c r="H16" s="3"/>
      <c r="J16">
        <v>22277777777.778</v>
      </c>
      <c r="K16">
        <v>-9.1066189000000008</v>
      </c>
      <c r="M16" s="7"/>
      <c r="N16" s="3">
        <f t="shared" si="3"/>
        <v>25.5</v>
      </c>
      <c r="O16" s="3">
        <f t="shared" si="1"/>
        <v>-14.367635999999999</v>
      </c>
      <c r="P16" s="3"/>
      <c r="Q16" s="7"/>
    </row>
    <row r="17" spans="2:17" x14ac:dyDescent="0.25">
      <c r="B17">
        <v>23888888888.889</v>
      </c>
      <c r="C17">
        <v>-8.2983007000000004</v>
      </c>
      <c r="E17" s="7"/>
      <c r="F17" s="3">
        <f t="shared" si="2"/>
        <v>27.111111111111001</v>
      </c>
      <c r="G17" s="3">
        <f t="shared" si="0"/>
        <v>-36.092979</v>
      </c>
      <c r="H17" s="3"/>
      <c r="J17">
        <v>23888888888.889</v>
      </c>
      <c r="K17">
        <v>-9.9353332999999999</v>
      </c>
      <c r="M17" s="7"/>
      <c r="N17" s="3">
        <f t="shared" si="3"/>
        <v>27.111111111111001</v>
      </c>
      <c r="O17" s="3">
        <f t="shared" si="1"/>
        <v>-11.345342</v>
      </c>
      <c r="P17" s="3"/>
      <c r="Q17" s="7"/>
    </row>
    <row r="18" spans="2:17" x14ac:dyDescent="0.25">
      <c r="B18">
        <v>25500000000</v>
      </c>
      <c r="C18">
        <v>-8.0006284999999995</v>
      </c>
      <c r="E18" s="7"/>
      <c r="F18" s="3">
        <f t="shared" si="2"/>
        <v>28.722222222222001</v>
      </c>
      <c r="G18" s="3">
        <f t="shared" si="0"/>
        <v>-37.408802000000001</v>
      </c>
      <c r="H18" s="3"/>
      <c r="J18">
        <v>25500000000</v>
      </c>
      <c r="K18">
        <v>-9.6893128999999991</v>
      </c>
      <c r="M18" s="7"/>
      <c r="N18" s="3">
        <f t="shared" si="3"/>
        <v>28.722222222222001</v>
      </c>
      <c r="O18" s="3">
        <f t="shared" si="1"/>
        <v>-8.9302378000000004</v>
      </c>
      <c r="P18" s="3"/>
      <c r="Q18" s="7"/>
    </row>
    <row r="19" spans="2:17" x14ac:dyDescent="0.25">
      <c r="B19">
        <v>27111111111.111</v>
      </c>
      <c r="C19">
        <v>-7.6015858999999999</v>
      </c>
      <c r="E19" s="7"/>
      <c r="F19" s="3">
        <f t="shared" si="2"/>
        <v>30.333333333333002</v>
      </c>
      <c r="G19" s="3">
        <f t="shared" si="0"/>
        <v>-36.658473999999998</v>
      </c>
      <c r="H19" s="3"/>
      <c r="J19">
        <v>27111111111.111</v>
      </c>
      <c r="K19">
        <v>-9.0185317999999999</v>
      </c>
      <c r="M19" s="7"/>
      <c r="N19" s="3">
        <f t="shared" si="3"/>
        <v>30.333333333333002</v>
      </c>
      <c r="O19" s="3">
        <f t="shared" si="1"/>
        <v>-8.8478850999999992</v>
      </c>
      <c r="P19" s="3"/>
      <c r="Q19" s="7"/>
    </row>
    <row r="20" spans="2:17" x14ac:dyDescent="0.25">
      <c r="B20">
        <v>28722222222.222</v>
      </c>
      <c r="C20">
        <v>-7.7061681999999996</v>
      </c>
      <c r="E20" s="7"/>
      <c r="F20" s="3">
        <f t="shared" si="2"/>
        <v>31.944444444443999</v>
      </c>
      <c r="G20" s="3">
        <f t="shared" si="0"/>
        <v>-30.384577</v>
      </c>
      <c r="H20" s="3"/>
      <c r="J20">
        <v>28722222222.222</v>
      </c>
      <c r="K20">
        <v>-9.4279498999999998</v>
      </c>
      <c r="M20" s="7"/>
      <c r="N20" s="3">
        <f t="shared" si="3"/>
        <v>31.944444444443999</v>
      </c>
      <c r="O20" s="3">
        <f t="shared" si="1"/>
        <v>-11.371349</v>
      </c>
      <c r="P20" s="3"/>
      <c r="Q20" s="7"/>
    </row>
    <row r="21" spans="2:17" x14ac:dyDescent="0.25">
      <c r="B21">
        <v>30333333333.333</v>
      </c>
      <c r="C21">
        <v>-7.6258477999999998</v>
      </c>
      <c r="E21" s="7"/>
      <c r="F21" s="3">
        <f t="shared" si="2"/>
        <v>33.555555555555998</v>
      </c>
      <c r="G21" s="3">
        <f t="shared" si="0"/>
        <v>-26.744841000000001</v>
      </c>
      <c r="H21" s="3"/>
      <c r="J21">
        <v>30333333333.333</v>
      </c>
      <c r="K21">
        <v>-9.6164588999999996</v>
      </c>
      <c r="M21" s="7"/>
      <c r="N21" s="3">
        <f t="shared" si="3"/>
        <v>33.555555555555998</v>
      </c>
      <c r="O21" s="3">
        <f t="shared" si="1"/>
        <v>-9.1066684999999996</v>
      </c>
      <c r="P21" s="3"/>
      <c r="Q21" s="7"/>
    </row>
    <row r="22" spans="2:17" x14ac:dyDescent="0.25">
      <c r="B22">
        <v>31944444444.444</v>
      </c>
      <c r="C22">
        <v>-7.9681844999999996</v>
      </c>
      <c r="E22" s="7"/>
      <c r="F22" s="3">
        <f t="shared" si="2"/>
        <v>35.166666666666998</v>
      </c>
      <c r="G22" s="3">
        <f t="shared" si="0"/>
        <v>-24.139679000000001</v>
      </c>
      <c r="H22" s="3"/>
      <c r="J22">
        <v>31944444444.444</v>
      </c>
      <c r="K22">
        <v>-9.5571774999999999</v>
      </c>
      <c r="M22" s="7"/>
      <c r="N22" s="3">
        <f t="shared" si="3"/>
        <v>35.166666666666998</v>
      </c>
      <c r="O22" s="3">
        <f t="shared" si="1"/>
        <v>-7.2449745999999999</v>
      </c>
      <c r="P22" s="3"/>
      <c r="Q22" s="7"/>
    </row>
    <row r="23" spans="2:17" x14ac:dyDescent="0.25">
      <c r="B23">
        <v>33555555555.556</v>
      </c>
      <c r="C23">
        <v>-8.7581328999999997</v>
      </c>
      <c r="E23" s="7"/>
      <c r="F23" s="3">
        <f t="shared" si="2"/>
        <v>36.777777777777999</v>
      </c>
      <c r="G23" s="3">
        <f t="shared" si="0"/>
        <v>-24.716728</v>
      </c>
      <c r="H23" s="3"/>
      <c r="J23">
        <v>33555555555.556</v>
      </c>
      <c r="K23">
        <v>-9.0577296999999994</v>
      </c>
      <c r="M23" s="7"/>
      <c r="N23" s="3">
        <f t="shared" si="3"/>
        <v>36.777777777777999</v>
      </c>
      <c r="O23" s="3">
        <f t="shared" si="1"/>
        <v>-8.1534481000000003</v>
      </c>
      <c r="P23" s="3"/>
      <c r="Q23" s="7"/>
    </row>
    <row r="24" spans="2:17" x14ac:dyDescent="0.25">
      <c r="B24">
        <v>35166666666.667</v>
      </c>
      <c r="C24">
        <v>-9.3046503000000005</v>
      </c>
      <c r="E24" s="7"/>
      <c r="F24" s="3">
        <f t="shared" si="2"/>
        <v>38.388888888888999</v>
      </c>
      <c r="G24" s="3">
        <f t="shared" si="0"/>
        <v>-27.977088999999999</v>
      </c>
      <c r="H24" s="3"/>
      <c r="J24">
        <v>35166666666.667</v>
      </c>
      <c r="K24">
        <v>-9.1507453999999999</v>
      </c>
      <c r="M24" s="7"/>
      <c r="N24" s="3">
        <f t="shared" si="3"/>
        <v>38.388888888888999</v>
      </c>
      <c r="O24" s="3">
        <f t="shared" si="1"/>
        <v>-8.3200645000000009</v>
      </c>
      <c r="P24" s="3"/>
      <c r="Q24" s="7"/>
    </row>
    <row r="25" spans="2:17" x14ac:dyDescent="0.25">
      <c r="B25">
        <v>36777777777.778</v>
      </c>
      <c r="C25">
        <v>-9.326829</v>
      </c>
      <c r="E25" s="7"/>
      <c r="F25" s="3">
        <f t="shared" si="2"/>
        <v>40</v>
      </c>
      <c r="G25" s="3">
        <f t="shared" si="0"/>
        <v>-33.242409000000002</v>
      </c>
      <c r="H25" s="3"/>
      <c r="J25">
        <v>36777777777.778</v>
      </c>
      <c r="K25">
        <v>-9.5013676</v>
      </c>
      <c r="M25" s="7"/>
      <c r="N25" s="3">
        <f t="shared" si="3"/>
        <v>40</v>
      </c>
      <c r="O25" s="3">
        <f t="shared" si="1"/>
        <v>-7.6711969</v>
      </c>
      <c r="P25" s="3"/>
      <c r="Q25" s="7"/>
    </row>
    <row r="26" spans="2:17" x14ac:dyDescent="0.25">
      <c r="B26">
        <v>38388888888.889</v>
      </c>
      <c r="C26">
        <v>-9.3165969999999998</v>
      </c>
      <c r="E26" s="7"/>
      <c r="F26" s="3" t="s">
        <v>21</v>
      </c>
      <c r="H26" s="3"/>
      <c r="J26">
        <v>38388888888.889</v>
      </c>
      <c r="K26">
        <v>-9.9952611999999998</v>
      </c>
      <c r="M26" s="7"/>
      <c r="N26" s="3" t="s">
        <v>21</v>
      </c>
      <c r="P26" s="3"/>
      <c r="Q26" s="7"/>
    </row>
    <row r="27" spans="2:17" x14ac:dyDescent="0.25">
      <c r="B27">
        <v>40000000000</v>
      </c>
      <c r="C27">
        <v>-8.8936243000000008</v>
      </c>
      <c r="E27" s="7"/>
      <c r="H27" s="3"/>
      <c r="J27">
        <v>40000000000</v>
      </c>
      <c r="K27">
        <v>-10.085177</v>
      </c>
      <c r="M27" s="7"/>
      <c r="P27" s="3"/>
      <c r="Q27" s="7"/>
    </row>
    <row r="28" spans="2:17" x14ac:dyDescent="0.25">
      <c r="B28" t="s">
        <v>21</v>
      </c>
      <c r="E28" s="7"/>
      <c r="H28" s="3"/>
      <c r="J28" t="s">
        <v>21</v>
      </c>
      <c r="M28" s="7"/>
      <c r="P28" s="3"/>
      <c r="Q28" s="7"/>
    </row>
    <row r="29" spans="2:17" x14ac:dyDescent="0.25">
      <c r="E29" s="7"/>
      <c r="F29" s="3" t="s">
        <v>22</v>
      </c>
      <c r="H29" s="3"/>
      <c r="M29" s="7"/>
      <c r="N29" s="3" t="s">
        <v>22</v>
      </c>
      <c r="P29" s="3"/>
      <c r="Q29" s="7"/>
    </row>
    <row r="30" spans="2:17" ht="15.75" x14ac:dyDescent="0.25">
      <c r="E30" s="7"/>
      <c r="F30" s="3" t="s">
        <v>19</v>
      </c>
      <c r="G30" s="3" t="str">
        <f t="shared" ref="G30:G49" si="4">D56</f>
        <v>2Rx0L dBc Log Mag(dB)</v>
      </c>
      <c r="H30" s="25">
        <v>2</v>
      </c>
      <c r="M30" s="7"/>
      <c r="N30" s="3" t="s">
        <v>19</v>
      </c>
      <c r="O30" s="3" t="str">
        <f t="shared" ref="O30:O49" si="5">L56</f>
        <v>2Rx0L dBc Log Mag(dB)</v>
      </c>
      <c r="P30" s="25">
        <v>2</v>
      </c>
      <c r="Q30" s="7"/>
    </row>
    <row r="31" spans="2:17" ht="15.75" x14ac:dyDescent="0.25">
      <c r="B31" t="s">
        <v>18</v>
      </c>
      <c r="E31" s="7"/>
      <c r="F31" s="3">
        <f t="shared" ref="F31:F49" si="6">B57/1000000000</f>
        <v>22</v>
      </c>
      <c r="G31" s="3">
        <f t="shared" si="4"/>
        <v>-75.258041000000006</v>
      </c>
      <c r="H31" s="26">
        <f>ABS(AVERAGE(G31:G49)-(H30-1)*5)</f>
        <v>71.708427526315788</v>
      </c>
      <c r="J31" t="s">
        <v>18</v>
      </c>
      <c r="M31" s="7"/>
      <c r="N31" s="3">
        <f t="shared" ref="N31:N49" si="7">J57/1000000000</f>
        <v>22</v>
      </c>
      <c r="O31" s="3">
        <f t="shared" si="5"/>
        <v>-75.846924000000001</v>
      </c>
      <c r="P31" s="26">
        <f>ABS(AVERAGE(O31:O49)-(P30-1)*5)</f>
        <v>72.574881052631582</v>
      </c>
      <c r="Q31" s="7"/>
    </row>
    <row r="32" spans="2:17" x14ac:dyDescent="0.25">
      <c r="B32" t="s">
        <v>19</v>
      </c>
      <c r="C32" t="s">
        <v>233</v>
      </c>
      <c r="D32" t="s">
        <v>236</v>
      </c>
      <c r="E32" s="7"/>
      <c r="F32" s="3">
        <f t="shared" si="6"/>
        <v>23</v>
      </c>
      <c r="G32" s="3">
        <f t="shared" si="4"/>
        <v>-73.438361999999998</v>
      </c>
      <c r="H32" s="3"/>
      <c r="J32" t="s">
        <v>19</v>
      </c>
      <c r="K32" t="s">
        <v>233</v>
      </c>
      <c r="L32" t="s">
        <v>236</v>
      </c>
      <c r="M32" s="7"/>
      <c r="N32" s="3">
        <f t="shared" si="7"/>
        <v>23</v>
      </c>
      <c r="O32" s="3">
        <f t="shared" si="5"/>
        <v>-77.528251999999995</v>
      </c>
      <c r="P32" s="3"/>
      <c r="Q32" s="7"/>
    </row>
    <row r="33" spans="2:17" x14ac:dyDescent="0.25">
      <c r="B33">
        <v>11000000000</v>
      </c>
      <c r="C33">
        <v>-38.364058999999997</v>
      </c>
      <c r="D33">
        <v>-29.482042</v>
      </c>
      <c r="E33" s="7"/>
      <c r="F33" s="3">
        <f t="shared" si="6"/>
        <v>24</v>
      </c>
      <c r="G33" s="3">
        <f t="shared" si="4"/>
        <v>-79.787291999999994</v>
      </c>
      <c r="H33" s="3"/>
      <c r="J33">
        <v>11000000000</v>
      </c>
      <c r="K33">
        <v>-29.811775000000001</v>
      </c>
      <c r="L33">
        <v>-15.786104</v>
      </c>
      <c r="M33" s="7"/>
      <c r="N33" s="3">
        <f t="shared" si="7"/>
        <v>24</v>
      </c>
      <c r="O33" s="3">
        <f t="shared" si="5"/>
        <v>-78.097808999999998</v>
      </c>
      <c r="P33" s="3"/>
      <c r="Q33" s="7"/>
    </row>
    <row r="34" spans="2:17" x14ac:dyDescent="0.25">
      <c r="B34">
        <v>12611111111.111</v>
      </c>
      <c r="C34">
        <v>-38.250430999999999</v>
      </c>
      <c r="D34">
        <v>-30.121822000000002</v>
      </c>
      <c r="E34" s="7"/>
      <c r="F34" s="3">
        <f t="shared" si="6"/>
        <v>25</v>
      </c>
      <c r="G34" s="3">
        <f t="shared" si="4"/>
        <v>-73.128692999999998</v>
      </c>
      <c r="H34" s="3"/>
      <c r="J34">
        <v>12611111111.111</v>
      </c>
      <c r="K34">
        <v>-27.132639000000001</v>
      </c>
      <c r="L34">
        <v>-17.321135999999999</v>
      </c>
      <c r="M34" s="7"/>
      <c r="N34" s="3">
        <f t="shared" si="7"/>
        <v>25</v>
      </c>
      <c r="O34" s="3">
        <f t="shared" si="5"/>
        <v>-71.561736999999994</v>
      </c>
      <c r="P34" s="3"/>
      <c r="Q34" s="7"/>
    </row>
    <row r="35" spans="2:17" x14ac:dyDescent="0.25">
      <c r="B35">
        <v>14222222222.222</v>
      </c>
      <c r="C35">
        <v>-38.843716000000001</v>
      </c>
      <c r="D35">
        <v>-32.024020999999998</v>
      </c>
      <c r="E35" s="7"/>
      <c r="F35" s="3">
        <f t="shared" si="6"/>
        <v>26</v>
      </c>
      <c r="G35" s="3">
        <f t="shared" si="4"/>
        <v>-72.062859000000003</v>
      </c>
      <c r="H35" s="3"/>
      <c r="J35">
        <v>14222222222.222</v>
      </c>
      <c r="K35">
        <v>-24.779028</v>
      </c>
      <c r="L35">
        <v>-17.440722000000001</v>
      </c>
      <c r="M35" s="7"/>
      <c r="N35" s="3">
        <f t="shared" si="7"/>
        <v>26</v>
      </c>
      <c r="O35" s="3">
        <f t="shared" si="5"/>
        <v>-75.575630000000004</v>
      </c>
      <c r="P35" s="3"/>
      <c r="Q35" s="7"/>
    </row>
    <row r="36" spans="2:17" x14ac:dyDescent="0.25">
      <c r="B36">
        <v>15833333333.333</v>
      </c>
      <c r="C36">
        <v>-41.490127999999999</v>
      </c>
      <c r="D36">
        <v>-34.918559999999999</v>
      </c>
      <c r="E36" s="7"/>
      <c r="F36" s="3">
        <f t="shared" si="6"/>
        <v>27</v>
      </c>
      <c r="G36" s="3">
        <f t="shared" si="4"/>
        <v>-69.192229999999995</v>
      </c>
      <c r="H36" s="3"/>
      <c r="J36">
        <v>15833333333.333</v>
      </c>
      <c r="K36">
        <v>-23.758324000000002</v>
      </c>
      <c r="L36">
        <v>-16.828693000000001</v>
      </c>
      <c r="M36" s="7"/>
      <c r="N36" s="3">
        <f t="shared" si="7"/>
        <v>27</v>
      </c>
      <c r="O36" s="3">
        <f t="shared" si="5"/>
        <v>-69.019958000000003</v>
      </c>
      <c r="P36" s="3"/>
      <c r="Q36" s="7"/>
    </row>
    <row r="37" spans="2:17" x14ac:dyDescent="0.25">
      <c r="B37">
        <v>17444444444.444</v>
      </c>
      <c r="C37">
        <v>-47.512127</v>
      </c>
      <c r="D37">
        <v>-41.194256000000003</v>
      </c>
      <c r="E37" s="7"/>
      <c r="F37" s="3">
        <f t="shared" si="6"/>
        <v>28</v>
      </c>
      <c r="G37" s="3">
        <f t="shared" si="4"/>
        <v>-67.571349999999995</v>
      </c>
      <c r="H37" s="3"/>
      <c r="J37">
        <v>17444444444.444</v>
      </c>
      <c r="K37">
        <v>-24.203223999999999</v>
      </c>
      <c r="L37">
        <v>-17.168364</v>
      </c>
      <c r="M37" s="7"/>
      <c r="N37" s="3">
        <f t="shared" si="7"/>
        <v>28</v>
      </c>
      <c r="O37" s="3">
        <f t="shared" si="5"/>
        <v>-68.718497999999997</v>
      </c>
      <c r="P37" s="3"/>
      <c r="Q37" s="7"/>
    </row>
    <row r="38" spans="2:17" x14ac:dyDescent="0.25">
      <c r="B38">
        <v>19055555555.556</v>
      </c>
      <c r="C38">
        <v>-50.731605999999999</v>
      </c>
      <c r="D38">
        <v>-44.56118</v>
      </c>
      <c r="E38" s="7"/>
      <c r="F38" s="3">
        <f t="shared" si="6"/>
        <v>29</v>
      </c>
      <c r="G38" s="3">
        <f t="shared" si="4"/>
        <v>-65.766120999999998</v>
      </c>
      <c r="H38" s="3"/>
      <c r="J38">
        <v>19055555555.556</v>
      </c>
      <c r="K38">
        <v>-26.386289999999999</v>
      </c>
      <c r="L38">
        <v>-19.049140999999999</v>
      </c>
      <c r="M38" s="7"/>
      <c r="N38" s="3">
        <f t="shared" si="7"/>
        <v>29</v>
      </c>
      <c r="O38" s="3">
        <f t="shared" si="5"/>
        <v>-66.796463000000003</v>
      </c>
      <c r="P38" s="3"/>
      <c r="Q38" s="7"/>
    </row>
    <row r="39" spans="2:17" x14ac:dyDescent="0.25">
      <c r="B39">
        <v>20666666666.667</v>
      </c>
      <c r="C39">
        <v>-44.877068000000001</v>
      </c>
      <c r="D39">
        <v>-38.347439000000001</v>
      </c>
      <c r="E39" s="7"/>
      <c r="F39" s="3">
        <f t="shared" si="6"/>
        <v>30</v>
      </c>
      <c r="G39" s="3">
        <f t="shared" si="4"/>
        <v>-59.208595000000003</v>
      </c>
      <c r="H39" s="3"/>
      <c r="J39">
        <v>20666666666.667</v>
      </c>
      <c r="K39">
        <v>-30.847168</v>
      </c>
      <c r="L39">
        <v>-23.141933000000002</v>
      </c>
      <c r="M39" s="7"/>
      <c r="N39" s="3">
        <f t="shared" si="7"/>
        <v>30</v>
      </c>
      <c r="O39" s="3">
        <f t="shared" si="5"/>
        <v>-58.130257</v>
      </c>
      <c r="P39" s="3"/>
      <c r="Q39" s="7"/>
    </row>
    <row r="40" spans="2:17" x14ac:dyDescent="0.25">
      <c r="B40">
        <v>22277777777.778</v>
      </c>
      <c r="C40">
        <v>-49.310130999999998</v>
      </c>
      <c r="D40">
        <v>-41.286644000000003</v>
      </c>
      <c r="E40" s="7"/>
      <c r="F40" s="3">
        <f t="shared" si="6"/>
        <v>31</v>
      </c>
      <c r="G40" s="3">
        <f t="shared" si="4"/>
        <v>-67.103461999999993</v>
      </c>
      <c r="H40" s="3"/>
      <c r="J40">
        <v>22277777777.778</v>
      </c>
      <c r="K40">
        <v>-32.535316000000002</v>
      </c>
      <c r="L40">
        <v>-23.428698000000001</v>
      </c>
      <c r="M40" s="7"/>
      <c r="N40" s="3">
        <f t="shared" si="7"/>
        <v>31</v>
      </c>
      <c r="O40" s="3">
        <f t="shared" si="5"/>
        <v>-67.583076000000005</v>
      </c>
      <c r="P40" s="3"/>
      <c r="Q40" s="7"/>
    </row>
    <row r="41" spans="2:17" x14ac:dyDescent="0.25">
      <c r="B41">
        <v>23888888888.889</v>
      </c>
      <c r="C41">
        <v>-45.297539</v>
      </c>
      <c r="D41">
        <v>-36.999240999999998</v>
      </c>
      <c r="E41" s="7"/>
      <c r="F41" s="3">
        <f t="shared" si="6"/>
        <v>32</v>
      </c>
      <c r="G41" s="3">
        <f t="shared" si="4"/>
        <v>-64.070273999999998</v>
      </c>
      <c r="H41" s="3"/>
      <c r="J41">
        <v>23888888888.889</v>
      </c>
      <c r="K41">
        <v>-29.097753999999998</v>
      </c>
      <c r="L41">
        <v>-19.162420000000001</v>
      </c>
      <c r="M41" s="7"/>
      <c r="N41" s="3">
        <f t="shared" si="7"/>
        <v>32</v>
      </c>
      <c r="O41" s="3">
        <f t="shared" si="5"/>
        <v>-64.460059999999999</v>
      </c>
      <c r="P41" s="3"/>
      <c r="Q41" s="7"/>
    </row>
    <row r="42" spans="2:17" x14ac:dyDescent="0.25">
      <c r="B42">
        <v>25500000000</v>
      </c>
      <c r="C42">
        <v>-41.433598000000003</v>
      </c>
      <c r="D42">
        <v>-33.432968000000002</v>
      </c>
      <c r="E42" s="7"/>
      <c r="F42" s="3">
        <f t="shared" si="6"/>
        <v>33</v>
      </c>
      <c r="G42" s="3">
        <f t="shared" si="4"/>
        <v>-62.382519000000002</v>
      </c>
      <c r="H42" s="3"/>
      <c r="J42">
        <v>25500000000</v>
      </c>
      <c r="K42">
        <v>-24.056947999999998</v>
      </c>
      <c r="L42">
        <v>-14.367635999999999</v>
      </c>
      <c r="M42" s="7"/>
      <c r="N42" s="3">
        <f t="shared" si="7"/>
        <v>33</v>
      </c>
      <c r="O42" s="3">
        <f t="shared" si="5"/>
        <v>-61.037365000000001</v>
      </c>
      <c r="P42" s="3"/>
      <c r="Q42" s="7"/>
    </row>
    <row r="43" spans="2:17" x14ac:dyDescent="0.25">
      <c r="B43">
        <v>27111111111.111</v>
      </c>
      <c r="C43">
        <v>-43.694564999999997</v>
      </c>
      <c r="D43">
        <v>-36.092979</v>
      </c>
      <c r="E43" s="7"/>
      <c r="F43" s="3">
        <f t="shared" si="6"/>
        <v>34</v>
      </c>
      <c r="G43" s="3">
        <f t="shared" si="4"/>
        <v>-59.944637</v>
      </c>
      <c r="H43" s="3"/>
      <c r="J43">
        <v>27111111111.111</v>
      </c>
      <c r="K43">
        <v>-20.363873999999999</v>
      </c>
      <c r="L43">
        <v>-11.345342</v>
      </c>
      <c r="M43" s="7"/>
      <c r="N43" s="3">
        <f t="shared" si="7"/>
        <v>34</v>
      </c>
      <c r="O43" s="3">
        <f t="shared" si="5"/>
        <v>-62.917445999999998</v>
      </c>
      <c r="P43" s="3"/>
      <c r="Q43" s="7"/>
    </row>
    <row r="44" spans="2:17" x14ac:dyDescent="0.25">
      <c r="B44">
        <v>28722222222.222</v>
      </c>
      <c r="C44">
        <v>-45.114967</v>
      </c>
      <c r="D44">
        <v>-37.408802000000001</v>
      </c>
      <c r="E44" s="7"/>
      <c r="F44" s="3">
        <f t="shared" si="6"/>
        <v>35</v>
      </c>
      <c r="G44" s="3">
        <f t="shared" si="4"/>
        <v>-59.694983999999998</v>
      </c>
      <c r="H44" s="3"/>
      <c r="J44">
        <v>28722222222.222</v>
      </c>
      <c r="K44">
        <v>-18.358188999999999</v>
      </c>
      <c r="L44">
        <v>-8.9302378000000004</v>
      </c>
      <c r="M44" s="7"/>
      <c r="N44" s="3">
        <f t="shared" si="7"/>
        <v>35</v>
      </c>
      <c r="O44" s="3">
        <f t="shared" si="5"/>
        <v>-61.498688000000001</v>
      </c>
      <c r="P44" s="3"/>
      <c r="Q44" s="7"/>
    </row>
    <row r="45" spans="2:17" x14ac:dyDescent="0.25">
      <c r="B45">
        <v>30333333333.333</v>
      </c>
      <c r="C45">
        <v>-44.284320999999998</v>
      </c>
      <c r="D45">
        <v>-36.658473999999998</v>
      </c>
      <c r="E45" s="7"/>
      <c r="F45" s="3">
        <f t="shared" si="6"/>
        <v>36</v>
      </c>
      <c r="G45" s="3">
        <f t="shared" si="4"/>
        <v>-63.260246000000002</v>
      </c>
      <c r="H45" s="3"/>
      <c r="J45">
        <v>30333333333.333</v>
      </c>
      <c r="K45">
        <v>-18.464344000000001</v>
      </c>
      <c r="L45">
        <v>-8.8478850999999992</v>
      </c>
      <c r="M45" s="7"/>
      <c r="N45" s="3">
        <f t="shared" si="7"/>
        <v>36</v>
      </c>
      <c r="O45" s="3">
        <f t="shared" si="5"/>
        <v>-62.565651000000003</v>
      </c>
      <c r="P45" s="3"/>
      <c r="Q45" s="7"/>
    </row>
    <row r="46" spans="2:17" x14ac:dyDescent="0.25">
      <c r="B46">
        <v>31944444444.444</v>
      </c>
      <c r="C46">
        <v>-38.352760000000004</v>
      </c>
      <c r="D46">
        <v>-30.384577</v>
      </c>
      <c r="E46" s="7"/>
      <c r="F46" s="3">
        <f t="shared" si="6"/>
        <v>37</v>
      </c>
      <c r="G46" s="3">
        <f t="shared" si="4"/>
        <v>-65.990470999999999</v>
      </c>
      <c r="H46" s="3"/>
      <c r="J46">
        <v>31944444444.444</v>
      </c>
      <c r="K46">
        <v>-20.928528</v>
      </c>
      <c r="L46">
        <v>-11.371349</v>
      </c>
      <c r="M46" s="7"/>
      <c r="N46" s="3">
        <f t="shared" si="7"/>
        <v>37</v>
      </c>
      <c r="O46" s="3">
        <f t="shared" si="5"/>
        <v>-67.145522999999997</v>
      </c>
      <c r="P46" s="3"/>
      <c r="Q46" s="7"/>
    </row>
    <row r="47" spans="2:17" x14ac:dyDescent="0.25">
      <c r="B47">
        <v>33555555555.556</v>
      </c>
      <c r="C47">
        <v>-35.502974999999999</v>
      </c>
      <c r="D47">
        <v>-26.744841000000001</v>
      </c>
      <c r="E47" s="7"/>
      <c r="F47" s="3">
        <f t="shared" si="6"/>
        <v>38</v>
      </c>
      <c r="G47" s="3">
        <f t="shared" si="4"/>
        <v>-63.839686999999998</v>
      </c>
      <c r="H47" s="3"/>
      <c r="J47">
        <v>33555555555.556</v>
      </c>
      <c r="K47">
        <v>-18.164397999999998</v>
      </c>
      <c r="L47">
        <v>-9.1066684999999996</v>
      </c>
      <c r="M47" s="7"/>
      <c r="N47" s="3">
        <f t="shared" si="7"/>
        <v>38</v>
      </c>
      <c r="O47" s="3">
        <f t="shared" si="5"/>
        <v>-66.622710999999995</v>
      </c>
      <c r="P47" s="3"/>
      <c r="Q47" s="7"/>
    </row>
    <row r="48" spans="2:17" x14ac:dyDescent="0.25">
      <c r="B48">
        <v>35166666666.667</v>
      </c>
      <c r="C48">
        <v>-33.444327999999999</v>
      </c>
      <c r="D48">
        <v>-24.139679000000001</v>
      </c>
      <c r="E48" s="7"/>
      <c r="F48" s="3">
        <f t="shared" si="6"/>
        <v>39</v>
      </c>
      <c r="G48" s="3">
        <f t="shared" si="4"/>
        <v>-64.365684999999999</v>
      </c>
      <c r="H48" s="3"/>
      <c r="J48">
        <v>35166666666.667</v>
      </c>
      <c r="K48">
        <v>-16.395720000000001</v>
      </c>
      <c r="L48">
        <v>-7.2449745999999999</v>
      </c>
      <c r="M48" s="7"/>
      <c r="N48" s="3">
        <f t="shared" si="7"/>
        <v>39</v>
      </c>
      <c r="O48" s="3">
        <f t="shared" si="5"/>
        <v>-65.267043999999999</v>
      </c>
      <c r="P48" s="3"/>
      <c r="Q48" s="7"/>
    </row>
    <row r="49" spans="2:17" x14ac:dyDescent="0.25">
      <c r="B49">
        <v>36777777777.778</v>
      </c>
      <c r="C49">
        <v>-34.043556000000002</v>
      </c>
      <c r="D49">
        <v>-24.716728</v>
      </c>
      <c r="E49" s="7"/>
      <c r="F49" s="3">
        <f t="shared" si="6"/>
        <v>40</v>
      </c>
      <c r="G49" s="3">
        <f t="shared" si="4"/>
        <v>-61.394615000000002</v>
      </c>
      <c r="H49" s="3"/>
      <c r="J49">
        <v>36777777777.778</v>
      </c>
      <c r="K49">
        <v>-17.654816</v>
      </c>
      <c r="L49">
        <v>-8.1534481000000003</v>
      </c>
      <c r="M49" s="7"/>
      <c r="N49" s="3">
        <f t="shared" si="7"/>
        <v>40</v>
      </c>
      <c r="O49" s="3">
        <f t="shared" si="5"/>
        <v>-63.549647999999998</v>
      </c>
      <c r="P49" s="3"/>
      <c r="Q49" s="7"/>
    </row>
    <row r="50" spans="2:17" x14ac:dyDescent="0.25">
      <c r="B50">
        <v>38388888888.889</v>
      </c>
      <c r="C50">
        <v>-37.293686000000001</v>
      </c>
      <c r="D50">
        <v>-27.977088999999999</v>
      </c>
      <c r="E50" s="7"/>
      <c r="F50" s="3" t="s">
        <v>21</v>
      </c>
      <c r="H50" s="3"/>
      <c r="J50">
        <v>38388888888.889</v>
      </c>
      <c r="K50">
        <v>-18.315325000000001</v>
      </c>
      <c r="L50">
        <v>-8.3200645000000009</v>
      </c>
      <c r="M50" s="7"/>
      <c r="N50" s="3" t="s">
        <v>21</v>
      </c>
      <c r="P50" s="3"/>
      <c r="Q50" s="7"/>
    </row>
    <row r="51" spans="2:17" x14ac:dyDescent="0.25">
      <c r="B51">
        <v>40000000000</v>
      </c>
      <c r="C51">
        <v>-42.136032</v>
      </c>
      <c r="D51">
        <v>-33.242409000000002</v>
      </c>
      <c r="E51" s="7"/>
      <c r="H51" s="3"/>
      <c r="J51">
        <v>40000000000</v>
      </c>
      <c r="K51">
        <v>-17.756374000000001</v>
      </c>
      <c r="L51">
        <v>-7.6711969</v>
      </c>
      <c r="M51" s="7"/>
      <c r="P51" s="3"/>
      <c r="Q51" s="7"/>
    </row>
    <row r="52" spans="2:17" x14ac:dyDescent="0.25">
      <c r="B52" t="s">
        <v>21</v>
      </c>
      <c r="E52" s="5"/>
      <c r="H52" s="3"/>
      <c r="J52" t="s">
        <v>21</v>
      </c>
      <c r="M52" s="5"/>
      <c r="P52" s="3"/>
      <c r="Q52" s="5"/>
    </row>
    <row r="53" spans="2:17" x14ac:dyDescent="0.25">
      <c r="E53" s="5"/>
      <c r="F53" s="3" t="s">
        <v>23</v>
      </c>
      <c r="H53" s="3"/>
      <c r="M53" s="5"/>
      <c r="N53" s="3" t="s">
        <v>23</v>
      </c>
      <c r="P53" s="3"/>
      <c r="Q53" s="5"/>
    </row>
    <row r="54" spans="2:17" ht="15.75" x14ac:dyDescent="0.25">
      <c r="E54" s="5"/>
      <c r="F54" s="3" t="s">
        <v>19</v>
      </c>
      <c r="G54" s="3" t="str">
        <f>D80</f>
        <v>3Rx0L dBc Log Mag(dB)</v>
      </c>
      <c r="H54" s="25">
        <v>3</v>
      </c>
      <c r="M54" s="5"/>
      <c r="N54" s="3" t="s">
        <v>19</v>
      </c>
      <c r="O54" s="3" t="str">
        <f>L80</f>
        <v>3Rx0L dBc Log Mag(dB)</v>
      </c>
      <c r="P54" s="25">
        <v>3</v>
      </c>
      <c r="Q54" s="5"/>
    </row>
    <row r="55" spans="2:17" ht="15.75" x14ac:dyDescent="0.25">
      <c r="B55" t="s">
        <v>22</v>
      </c>
      <c r="E55" s="5"/>
      <c r="F55" s="3">
        <f>B81/1000000000</f>
        <v>33</v>
      </c>
      <c r="G55" s="3">
        <f>D81</f>
        <v>-74.603188000000003</v>
      </c>
      <c r="H55" s="26">
        <f>ABS(AVERAGE(G55:G73)-(H54-1)*5)</f>
        <v>86.34273852631577</v>
      </c>
      <c r="J55" t="s">
        <v>22</v>
      </c>
      <c r="M55" s="5"/>
      <c r="N55" s="3">
        <f>J81/1000000000</f>
        <v>33</v>
      </c>
      <c r="O55" s="3">
        <f>L81</f>
        <v>-73.763617999999994</v>
      </c>
      <c r="P55" s="26">
        <f>ABS(AVERAGE(O55:O73)-(P54-1)*5)</f>
        <v>85.597133789473702</v>
      </c>
      <c r="Q55" s="5"/>
    </row>
    <row r="56" spans="2:17" x14ac:dyDescent="0.25">
      <c r="B56" t="s">
        <v>19</v>
      </c>
      <c r="C56" t="s">
        <v>234</v>
      </c>
      <c r="D56" t="s">
        <v>237</v>
      </c>
      <c r="E56" s="5"/>
      <c r="F56" s="3">
        <v>19805555555.556</v>
      </c>
      <c r="G56" s="53">
        <f t="shared" ref="G56:G73" si="8">D82</f>
        <v>-77.044807000000006</v>
      </c>
      <c r="H56" s="3"/>
      <c r="J56" t="s">
        <v>19</v>
      </c>
      <c r="K56" t="s">
        <v>234</v>
      </c>
      <c r="L56" t="s">
        <v>237</v>
      </c>
      <c r="M56" s="5"/>
      <c r="N56" s="3">
        <v>19805555555.556</v>
      </c>
      <c r="O56" s="53">
        <f t="shared" ref="O56:O73" si="9">L82</f>
        <v>-75.617988999999994</v>
      </c>
      <c r="P56" s="3"/>
      <c r="Q56" s="5"/>
    </row>
    <row r="57" spans="2:17" x14ac:dyDescent="0.25">
      <c r="B57">
        <v>22000000000</v>
      </c>
      <c r="C57">
        <v>-84.140060000000005</v>
      </c>
      <c r="D57">
        <v>-75.258041000000006</v>
      </c>
      <c r="E57" s="5"/>
      <c r="F57" s="3">
        <v>20111111111.111</v>
      </c>
      <c r="G57" s="53">
        <f t="shared" si="8"/>
        <v>-78.800933999999998</v>
      </c>
      <c r="H57" s="3"/>
      <c r="J57">
        <v>22000000000</v>
      </c>
      <c r="K57">
        <v>-89.872589000000005</v>
      </c>
      <c r="L57">
        <v>-75.846924000000001</v>
      </c>
      <c r="M57" s="5"/>
      <c r="N57" s="3">
        <v>20111111111.111</v>
      </c>
      <c r="O57" s="53">
        <f t="shared" si="9"/>
        <v>-76.903724999999994</v>
      </c>
      <c r="P57" s="3"/>
      <c r="Q57" s="5"/>
    </row>
    <row r="58" spans="2:17" x14ac:dyDescent="0.25">
      <c r="B58">
        <v>23000000000</v>
      </c>
      <c r="C58">
        <v>-81.566963000000001</v>
      </c>
      <c r="D58">
        <v>-73.438361999999998</v>
      </c>
      <c r="E58" s="5"/>
      <c r="F58" s="3">
        <v>20416666666.667</v>
      </c>
      <c r="G58" s="53">
        <f t="shared" si="8"/>
        <v>-75.853911999999994</v>
      </c>
      <c r="H58" s="3"/>
      <c r="J58">
        <v>23000000000</v>
      </c>
      <c r="K58">
        <v>-87.339752000000004</v>
      </c>
      <c r="L58">
        <v>-77.528251999999995</v>
      </c>
      <c r="M58" s="5"/>
      <c r="N58" s="3">
        <v>20416666666.667</v>
      </c>
      <c r="O58" s="53">
        <f t="shared" si="9"/>
        <v>-78.740250000000003</v>
      </c>
      <c r="P58" s="3"/>
      <c r="Q58" s="5"/>
    </row>
    <row r="59" spans="2:17" x14ac:dyDescent="0.25">
      <c r="B59">
        <v>24000000000</v>
      </c>
      <c r="C59">
        <v>-86.606987000000004</v>
      </c>
      <c r="D59">
        <v>-79.787291999999994</v>
      </c>
      <c r="E59" s="5"/>
      <c r="F59" s="3">
        <v>20722222222.222</v>
      </c>
      <c r="G59" s="53">
        <f t="shared" si="8"/>
        <v>-77.561065999999997</v>
      </c>
      <c r="H59" s="3"/>
      <c r="J59">
        <v>24000000000</v>
      </c>
      <c r="K59">
        <v>-85.436110999999997</v>
      </c>
      <c r="L59">
        <v>-78.097808999999998</v>
      </c>
      <c r="M59" s="5"/>
      <c r="N59" s="3">
        <v>20722222222.222</v>
      </c>
      <c r="O59" s="53">
        <f t="shared" si="9"/>
        <v>-78.074691999999999</v>
      </c>
      <c r="P59" s="3"/>
      <c r="Q59" s="5"/>
    </row>
    <row r="60" spans="2:17" x14ac:dyDescent="0.25">
      <c r="B60">
        <v>25000000000</v>
      </c>
      <c r="C60">
        <v>-79.700264000000004</v>
      </c>
      <c r="D60">
        <v>-73.128692999999998</v>
      </c>
      <c r="E60" s="5"/>
      <c r="F60" s="3">
        <v>21027777777.778</v>
      </c>
      <c r="G60" s="53">
        <f t="shared" si="8"/>
        <v>-78.199225999999996</v>
      </c>
      <c r="H60" s="3"/>
      <c r="J60">
        <v>25000000000</v>
      </c>
      <c r="K60">
        <v>-78.491371000000001</v>
      </c>
      <c r="L60">
        <v>-71.561736999999994</v>
      </c>
      <c r="M60" s="5"/>
      <c r="N60" s="3">
        <v>21027777777.778</v>
      </c>
      <c r="O60" s="53">
        <f t="shared" si="9"/>
        <v>-77.616248999999996</v>
      </c>
      <c r="P60" s="3"/>
      <c r="Q60" s="5"/>
    </row>
    <row r="61" spans="2:17" x14ac:dyDescent="0.25">
      <c r="B61">
        <v>26000000000</v>
      </c>
      <c r="C61">
        <v>-78.38073</v>
      </c>
      <c r="D61">
        <v>-72.062859000000003</v>
      </c>
      <c r="E61" s="5"/>
      <c r="F61" s="3">
        <v>21333333333.333</v>
      </c>
      <c r="G61" s="53">
        <f t="shared" si="8"/>
        <v>-77.659012000000004</v>
      </c>
      <c r="H61" s="3"/>
      <c r="J61">
        <v>26000000000</v>
      </c>
      <c r="K61">
        <v>-82.610489000000001</v>
      </c>
      <c r="L61">
        <v>-75.575630000000004</v>
      </c>
      <c r="M61" s="5"/>
      <c r="N61" s="3">
        <v>21333333333.333</v>
      </c>
      <c r="O61" s="53">
        <f t="shared" si="9"/>
        <v>-78.615409999999997</v>
      </c>
      <c r="P61" s="3"/>
      <c r="Q61" s="5"/>
    </row>
    <row r="62" spans="2:17" x14ac:dyDescent="0.25">
      <c r="B62">
        <v>27000000000</v>
      </c>
      <c r="C62">
        <v>-75.362656000000001</v>
      </c>
      <c r="D62">
        <v>-69.192229999999995</v>
      </c>
      <c r="E62" s="5"/>
      <c r="F62" s="3">
        <v>21638888888.889</v>
      </c>
      <c r="G62" s="53">
        <f t="shared" si="8"/>
        <v>-77.921668999999994</v>
      </c>
      <c r="H62" s="3"/>
      <c r="J62">
        <v>27000000000</v>
      </c>
      <c r="K62">
        <v>-76.357108999999994</v>
      </c>
      <c r="L62">
        <v>-69.019958000000003</v>
      </c>
      <c r="M62" s="5"/>
      <c r="N62" s="3">
        <v>21638888888.889</v>
      </c>
      <c r="O62" s="53">
        <f t="shared" si="9"/>
        <v>-75.574416999999997</v>
      </c>
      <c r="P62" s="3"/>
      <c r="Q62" s="5"/>
    </row>
    <row r="63" spans="2:17" x14ac:dyDescent="0.25">
      <c r="B63">
        <v>28000000000</v>
      </c>
      <c r="C63">
        <v>-74.100975000000005</v>
      </c>
      <c r="D63">
        <v>-67.571349999999995</v>
      </c>
      <c r="E63" s="5"/>
      <c r="F63" s="3">
        <v>21944444444.444</v>
      </c>
      <c r="G63" s="53">
        <f t="shared" si="8"/>
        <v>-78.421143000000001</v>
      </c>
      <c r="H63" s="3"/>
      <c r="J63">
        <v>28000000000</v>
      </c>
      <c r="K63">
        <v>-76.423728999999994</v>
      </c>
      <c r="L63">
        <v>-68.718497999999997</v>
      </c>
      <c r="M63" s="5"/>
      <c r="N63" s="3">
        <v>21944444444.444</v>
      </c>
      <c r="O63" s="53">
        <f t="shared" si="9"/>
        <v>-75.188132999999993</v>
      </c>
      <c r="P63" s="3"/>
      <c r="Q63" s="5"/>
    </row>
    <row r="64" spans="2:17" x14ac:dyDescent="0.25">
      <c r="B64">
        <v>29000000000</v>
      </c>
      <c r="C64">
        <v>-73.789612000000005</v>
      </c>
      <c r="D64">
        <v>-65.766120999999998</v>
      </c>
      <c r="E64" s="5"/>
      <c r="F64" s="3">
        <v>22250000000</v>
      </c>
      <c r="G64" s="53">
        <f t="shared" si="8"/>
        <v>-76.582252999999994</v>
      </c>
      <c r="H64" s="3"/>
      <c r="J64">
        <v>29000000000</v>
      </c>
      <c r="K64">
        <v>-75.903075999999999</v>
      </c>
      <c r="L64">
        <v>-66.796463000000003</v>
      </c>
      <c r="M64" s="5"/>
      <c r="N64" s="3">
        <v>22250000000</v>
      </c>
      <c r="O64" s="53">
        <f t="shared" si="9"/>
        <v>-74.485588000000007</v>
      </c>
      <c r="P64" s="3"/>
      <c r="Q64" s="5"/>
    </row>
    <row r="65" spans="2:17" x14ac:dyDescent="0.25">
      <c r="B65">
        <v>30000000000</v>
      </c>
      <c r="C65">
        <v>-67.506896999999995</v>
      </c>
      <c r="D65">
        <v>-59.208595000000003</v>
      </c>
      <c r="E65" s="5"/>
      <c r="F65" s="3">
        <v>22555555555.556</v>
      </c>
      <c r="G65" s="53">
        <f t="shared" si="8"/>
        <v>-78.819869999999995</v>
      </c>
      <c r="H65" s="3"/>
      <c r="J65">
        <v>30000000000</v>
      </c>
      <c r="K65">
        <v>-68.06559</v>
      </c>
      <c r="L65">
        <v>-58.130257</v>
      </c>
      <c r="M65" s="5"/>
      <c r="N65" s="3">
        <v>22555555555.556</v>
      </c>
      <c r="O65" s="53">
        <f t="shared" si="9"/>
        <v>-77.303741000000002</v>
      </c>
      <c r="P65" s="3"/>
      <c r="Q65" s="5"/>
    </row>
    <row r="66" spans="2:17" x14ac:dyDescent="0.25">
      <c r="B66">
        <v>31000000000</v>
      </c>
      <c r="C66">
        <v>-75.104088000000004</v>
      </c>
      <c r="D66">
        <v>-67.103461999999993</v>
      </c>
      <c r="E66" s="5"/>
      <c r="F66" s="3">
        <v>22861111111.111</v>
      </c>
      <c r="G66" s="53">
        <f t="shared" si="8"/>
        <v>-76.218108999999998</v>
      </c>
      <c r="H66" s="3"/>
      <c r="J66">
        <v>31000000000</v>
      </c>
      <c r="K66">
        <v>-77.272391999999996</v>
      </c>
      <c r="L66">
        <v>-67.583076000000005</v>
      </c>
      <c r="M66" s="5"/>
      <c r="N66" s="3">
        <v>22861111111.111</v>
      </c>
      <c r="O66" s="53">
        <f t="shared" si="9"/>
        <v>-75.941833000000003</v>
      </c>
      <c r="P66" s="3"/>
      <c r="Q66" s="5"/>
    </row>
    <row r="67" spans="2:17" x14ac:dyDescent="0.25">
      <c r="B67">
        <v>32000000000</v>
      </c>
      <c r="C67">
        <v>-71.671859999999995</v>
      </c>
      <c r="D67">
        <v>-64.070273999999998</v>
      </c>
      <c r="E67" s="5"/>
      <c r="F67" s="3">
        <v>23166666666.667</v>
      </c>
      <c r="G67" s="53">
        <f t="shared" si="8"/>
        <v>-75.664421000000004</v>
      </c>
      <c r="H67" s="3"/>
      <c r="J67">
        <v>32000000000</v>
      </c>
      <c r="K67">
        <v>-73.478592000000006</v>
      </c>
      <c r="L67">
        <v>-64.460059999999999</v>
      </c>
      <c r="M67" s="5"/>
      <c r="N67" s="3">
        <v>23166666666.667</v>
      </c>
      <c r="O67" s="53">
        <f t="shared" si="9"/>
        <v>-74.799064999999999</v>
      </c>
      <c r="P67" s="3"/>
      <c r="Q67" s="5"/>
    </row>
    <row r="68" spans="2:17" x14ac:dyDescent="0.25">
      <c r="B68">
        <v>33000000000</v>
      </c>
      <c r="C68">
        <v>-70.088684000000001</v>
      </c>
      <c r="D68">
        <v>-62.382519000000002</v>
      </c>
      <c r="E68" s="5"/>
      <c r="F68" s="3">
        <v>23472222222.222</v>
      </c>
      <c r="G68" s="53">
        <f t="shared" si="8"/>
        <v>-77.758171000000004</v>
      </c>
      <c r="H68" s="3"/>
      <c r="J68">
        <v>33000000000</v>
      </c>
      <c r="K68">
        <v>-70.465316999999999</v>
      </c>
      <c r="L68">
        <v>-61.037365000000001</v>
      </c>
      <c r="M68" s="5"/>
      <c r="N68" s="3">
        <v>23472222222.222</v>
      </c>
      <c r="O68" s="53">
        <f t="shared" si="9"/>
        <v>-74.768569999999997</v>
      </c>
      <c r="P68" s="3"/>
      <c r="Q68" s="5"/>
    </row>
    <row r="69" spans="2:17" x14ac:dyDescent="0.25">
      <c r="B69">
        <v>34000000000</v>
      </c>
      <c r="C69">
        <v>-67.570480000000003</v>
      </c>
      <c r="D69">
        <v>-59.944637</v>
      </c>
      <c r="E69" s="5"/>
      <c r="F69" s="3">
        <v>23777777777.778</v>
      </c>
      <c r="G69" s="53">
        <f t="shared" si="8"/>
        <v>-75.599891999999997</v>
      </c>
      <c r="H69" s="3"/>
      <c r="J69">
        <v>34000000000</v>
      </c>
      <c r="K69">
        <v>-72.533905000000004</v>
      </c>
      <c r="L69">
        <v>-62.917445999999998</v>
      </c>
      <c r="M69" s="5"/>
      <c r="N69" s="3">
        <v>23777777777.778</v>
      </c>
      <c r="O69" s="53">
        <f t="shared" si="9"/>
        <v>-76.029526000000004</v>
      </c>
      <c r="P69" s="3"/>
      <c r="Q69" s="5"/>
    </row>
    <row r="70" spans="2:17" x14ac:dyDescent="0.25">
      <c r="B70">
        <v>35000000000</v>
      </c>
      <c r="C70">
        <v>-67.663169999999994</v>
      </c>
      <c r="D70">
        <v>-59.694983999999998</v>
      </c>
      <c r="E70" s="5"/>
      <c r="F70" s="3">
        <v>24083333333.333</v>
      </c>
      <c r="G70" s="53">
        <f t="shared" si="8"/>
        <v>-73.288657999999998</v>
      </c>
      <c r="H70" s="3"/>
      <c r="J70">
        <v>35000000000</v>
      </c>
      <c r="K70">
        <v>-71.055862000000005</v>
      </c>
      <c r="L70">
        <v>-61.498688000000001</v>
      </c>
      <c r="M70" s="5"/>
      <c r="N70" s="3">
        <v>24083333333.333</v>
      </c>
      <c r="O70" s="53">
        <f t="shared" si="9"/>
        <v>-75.508353999999997</v>
      </c>
      <c r="P70" s="3"/>
      <c r="Q70" s="5"/>
    </row>
    <row r="71" spans="2:17" x14ac:dyDescent="0.25">
      <c r="B71">
        <v>36000000000</v>
      </c>
      <c r="C71">
        <v>-72.018378999999996</v>
      </c>
      <c r="D71">
        <v>-63.260246000000002</v>
      </c>
      <c r="E71" s="5"/>
      <c r="F71" s="3">
        <v>24388888888.889</v>
      </c>
      <c r="G71" s="53">
        <f t="shared" si="8"/>
        <v>-74.058555999999996</v>
      </c>
      <c r="H71" s="3"/>
      <c r="J71">
        <v>36000000000</v>
      </c>
      <c r="K71">
        <v>-71.623383000000004</v>
      </c>
      <c r="L71">
        <v>-62.565651000000003</v>
      </c>
      <c r="M71" s="5"/>
      <c r="N71" s="3">
        <v>24388888888.889</v>
      </c>
      <c r="O71" s="53">
        <f t="shared" si="9"/>
        <v>-73.545081999999994</v>
      </c>
      <c r="P71" s="3"/>
      <c r="Q71" s="5"/>
    </row>
    <row r="72" spans="2:17" x14ac:dyDescent="0.25">
      <c r="B72">
        <v>37000000000</v>
      </c>
      <c r="C72">
        <v>-75.295119999999997</v>
      </c>
      <c r="D72">
        <v>-65.990470999999999</v>
      </c>
      <c r="E72" s="5"/>
      <c r="F72" s="3">
        <v>24694444444.444</v>
      </c>
      <c r="G72" s="53">
        <f t="shared" si="8"/>
        <v>-73.206412999999998</v>
      </c>
      <c r="H72" s="3"/>
      <c r="J72">
        <v>37000000000</v>
      </c>
      <c r="K72">
        <v>-76.296265000000005</v>
      </c>
      <c r="L72">
        <v>-67.145522999999997</v>
      </c>
      <c r="M72" s="5"/>
      <c r="N72" s="3">
        <v>24694444444.444</v>
      </c>
      <c r="O72" s="53">
        <f t="shared" si="9"/>
        <v>-70.694220999999999</v>
      </c>
      <c r="P72" s="3"/>
      <c r="Q72" s="5"/>
    </row>
    <row r="73" spans="2:17" x14ac:dyDescent="0.25">
      <c r="B73">
        <v>38000000000</v>
      </c>
      <c r="C73">
        <v>-73.166518999999994</v>
      </c>
      <c r="D73">
        <v>-63.839686999999998</v>
      </c>
      <c r="E73" s="5"/>
      <c r="F73" s="3">
        <v>25000000000</v>
      </c>
      <c r="G73" s="53">
        <f t="shared" si="8"/>
        <v>-73.250731999999999</v>
      </c>
      <c r="H73" s="3"/>
      <c r="J73">
        <v>38000000000</v>
      </c>
      <c r="K73">
        <v>-76.124083999999996</v>
      </c>
      <c r="L73">
        <v>-66.622710999999995</v>
      </c>
      <c r="M73" s="5"/>
      <c r="N73" s="3">
        <v>25000000000</v>
      </c>
      <c r="O73" s="53">
        <f t="shared" si="9"/>
        <v>-73.175078999999997</v>
      </c>
      <c r="P73" s="3"/>
      <c r="Q73" s="5"/>
    </row>
    <row r="74" spans="2:17" x14ac:dyDescent="0.25">
      <c r="B74">
        <v>39000000000</v>
      </c>
      <c r="C74">
        <v>-73.682281000000003</v>
      </c>
      <c r="D74">
        <v>-64.365684999999999</v>
      </c>
      <c r="E74" s="5"/>
      <c r="F74" s="3" t="s">
        <v>21</v>
      </c>
      <c r="H74" s="3"/>
      <c r="J74">
        <v>39000000000</v>
      </c>
      <c r="K74">
        <v>-75.262305999999995</v>
      </c>
      <c r="L74">
        <v>-65.267043999999999</v>
      </c>
      <c r="M74" s="5"/>
      <c r="N74" s="3" t="s">
        <v>21</v>
      </c>
      <c r="P74" s="3"/>
      <c r="Q74" s="5"/>
    </row>
    <row r="75" spans="2:17" x14ac:dyDescent="0.25">
      <c r="B75">
        <v>40000000000</v>
      </c>
      <c r="C75">
        <v>-70.288239000000004</v>
      </c>
      <c r="D75">
        <v>-61.394615000000002</v>
      </c>
      <c r="H75" s="3"/>
      <c r="J75">
        <v>40000000000</v>
      </c>
      <c r="K75">
        <v>-73.634827000000001</v>
      </c>
      <c r="L75">
        <v>-63.549647999999998</v>
      </c>
      <c r="P75" s="3"/>
    </row>
    <row r="76" spans="2:17" x14ac:dyDescent="0.25">
      <c r="B76" t="s">
        <v>21</v>
      </c>
      <c r="H76" s="3"/>
      <c r="J76" t="s">
        <v>21</v>
      </c>
      <c r="P76" s="3"/>
    </row>
    <row r="77" spans="2:17" x14ac:dyDescent="0.25">
      <c r="F77" s="3" t="s">
        <v>24</v>
      </c>
      <c r="H77" s="3"/>
      <c r="N77" s="3" t="s">
        <v>24</v>
      </c>
      <c r="P77" s="3"/>
    </row>
    <row r="78" spans="2:17" ht="15.75" x14ac:dyDescent="0.25">
      <c r="F78" s="3" t="s">
        <v>19</v>
      </c>
      <c r="G78" s="3">
        <f t="shared" ref="G78:G97" si="10">D104</f>
        <v>0</v>
      </c>
      <c r="H78" s="25">
        <v>4</v>
      </c>
      <c r="N78" s="3" t="s">
        <v>19</v>
      </c>
      <c r="O78" s="3">
        <f t="shared" ref="O78:O97" si="11">L104</f>
        <v>0</v>
      </c>
      <c r="P78" s="25">
        <v>4</v>
      </c>
    </row>
    <row r="79" spans="2:17" ht="15.75" x14ac:dyDescent="0.25">
      <c r="B79" t="s">
        <v>23</v>
      </c>
      <c r="F79" s="3">
        <f t="shared" ref="F79:F97" si="12">B105/1000000000</f>
        <v>0</v>
      </c>
      <c r="G79" s="3">
        <f t="shared" si="10"/>
        <v>0</v>
      </c>
      <c r="H79" s="26">
        <f>ABS(AVERAGE(G79:G97)-(H78-1)*5)</f>
        <v>15</v>
      </c>
      <c r="J79" t="s">
        <v>23</v>
      </c>
      <c r="N79" s="3">
        <f t="shared" ref="N79:N97" si="13">J105/1000000000</f>
        <v>0</v>
      </c>
      <c r="O79" s="3">
        <f t="shared" si="11"/>
        <v>0</v>
      </c>
      <c r="P79" s="26">
        <f>ABS(AVERAGE(O79:O97)-(P78-1)*10)</f>
        <v>30</v>
      </c>
    </row>
    <row r="80" spans="2:17" x14ac:dyDescent="0.25">
      <c r="B80" t="s">
        <v>19</v>
      </c>
      <c r="C80" t="s">
        <v>235</v>
      </c>
      <c r="D80" t="s">
        <v>238</v>
      </c>
      <c r="F80" s="3">
        <f t="shared" si="12"/>
        <v>0</v>
      </c>
      <c r="G80" s="3">
        <f t="shared" si="10"/>
        <v>0</v>
      </c>
      <c r="H80" s="3"/>
      <c r="J80" t="s">
        <v>19</v>
      </c>
      <c r="K80" t="s">
        <v>235</v>
      </c>
      <c r="L80" t="s">
        <v>238</v>
      </c>
      <c r="N80" s="3">
        <f t="shared" si="13"/>
        <v>0</v>
      </c>
      <c r="O80" s="3">
        <f t="shared" si="11"/>
        <v>0</v>
      </c>
      <c r="P80" s="3"/>
    </row>
    <row r="81" spans="2:16" x14ac:dyDescent="0.25">
      <c r="B81">
        <v>33000000000</v>
      </c>
      <c r="C81">
        <v>-83.485207000000003</v>
      </c>
      <c r="D81">
        <v>-74.603188000000003</v>
      </c>
      <c r="F81" s="3">
        <f t="shared" si="12"/>
        <v>0</v>
      </c>
      <c r="G81" s="3">
        <f t="shared" si="10"/>
        <v>0</v>
      </c>
      <c r="H81" s="3"/>
      <c r="J81">
        <v>33000000000</v>
      </c>
      <c r="K81">
        <v>-87.789291000000006</v>
      </c>
      <c r="L81">
        <v>-73.763617999999994</v>
      </c>
      <c r="N81" s="3">
        <f t="shared" si="13"/>
        <v>0</v>
      </c>
      <c r="O81" s="3">
        <f t="shared" si="11"/>
        <v>0</v>
      </c>
      <c r="P81" s="3"/>
    </row>
    <row r="82" spans="2:16" x14ac:dyDescent="0.25">
      <c r="B82">
        <v>33388888888.889</v>
      </c>
      <c r="C82">
        <v>-85.173416000000003</v>
      </c>
      <c r="D82">
        <v>-77.044807000000006</v>
      </c>
      <c r="F82" s="3">
        <f t="shared" si="12"/>
        <v>0</v>
      </c>
      <c r="G82" s="3">
        <f t="shared" si="10"/>
        <v>0</v>
      </c>
      <c r="H82" s="3"/>
      <c r="J82">
        <v>33388888888.889</v>
      </c>
      <c r="K82">
        <v>-85.429489000000004</v>
      </c>
      <c r="L82">
        <v>-75.617988999999994</v>
      </c>
      <c r="N82" s="3">
        <f t="shared" si="13"/>
        <v>0</v>
      </c>
      <c r="O82" s="3">
        <f t="shared" si="11"/>
        <v>0</v>
      </c>
      <c r="P82" s="3"/>
    </row>
    <row r="83" spans="2:16" x14ac:dyDescent="0.25">
      <c r="B83">
        <v>33777777777.778</v>
      </c>
      <c r="C83">
        <v>-85.620627999999996</v>
      </c>
      <c r="D83">
        <v>-78.800933999999998</v>
      </c>
      <c r="F83" s="3">
        <f t="shared" si="12"/>
        <v>0</v>
      </c>
      <c r="G83" s="3">
        <f t="shared" si="10"/>
        <v>0</v>
      </c>
      <c r="H83" s="3"/>
      <c r="J83">
        <v>33777777777.778</v>
      </c>
      <c r="K83">
        <v>-84.242035000000001</v>
      </c>
      <c r="L83">
        <v>-76.903724999999994</v>
      </c>
      <c r="N83" s="3">
        <f t="shared" si="13"/>
        <v>0</v>
      </c>
      <c r="O83" s="3">
        <f t="shared" si="11"/>
        <v>0</v>
      </c>
      <c r="P83" s="3"/>
    </row>
    <row r="84" spans="2:16" x14ac:dyDescent="0.25">
      <c r="B84">
        <v>34166666666.667</v>
      </c>
      <c r="C84">
        <v>-82.425476000000003</v>
      </c>
      <c r="D84">
        <v>-75.853911999999994</v>
      </c>
      <c r="F84" s="3">
        <f t="shared" si="12"/>
        <v>0</v>
      </c>
      <c r="G84" s="3">
        <f t="shared" si="10"/>
        <v>0</v>
      </c>
      <c r="H84" s="3"/>
      <c r="J84">
        <v>34166666666.667</v>
      </c>
      <c r="K84">
        <v>-85.669883999999996</v>
      </c>
      <c r="L84">
        <v>-78.740250000000003</v>
      </c>
      <c r="N84" s="3">
        <f t="shared" si="13"/>
        <v>0</v>
      </c>
      <c r="O84" s="3">
        <f t="shared" si="11"/>
        <v>0</v>
      </c>
      <c r="P84" s="3"/>
    </row>
    <row r="85" spans="2:16" x14ac:dyDescent="0.25">
      <c r="B85">
        <v>34555555555.556</v>
      </c>
      <c r="C85">
        <v>-83.878936999999993</v>
      </c>
      <c r="D85">
        <v>-77.561065999999997</v>
      </c>
      <c r="F85" s="3">
        <f t="shared" si="12"/>
        <v>0</v>
      </c>
      <c r="G85" s="3">
        <f t="shared" si="10"/>
        <v>0</v>
      </c>
      <c r="H85" s="3"/>
      <c r="J85">
        <v>34555555555.556</v>
      </c>
      <c r="K85">
        <v>-85.109549999999999</v>
      </c>
      <c r="L85">
        <v>-78.074691999999999</v>
      </c>
      <c r="N85" s="3">
        <f t="shared" si="13"/>
        <v>0</v>
      </c>
      <c r="O85" s="3">
        <f t="shared" si="11"/>
        <v>0</v>
      </c>
      <c r="P85" s="3"/>
    </row>
    <row r="86" spans="2:16" x14ac:dyDescent="0.25">
      <c r="B86">
        <v>34944444444.444</v>
      </c>
      <c r="C86">
        <v>-84.369652000000002</v>
      </c>
      <c r="D86">
        <v>-78.199225999999996</v>
      </c>
      <c r="F86" s="3">
        <f t="shared" si="12"/>
        <v>0</v>
      </c>
      <c r="G86" s="3">
        <f t="shared" si="10"/>
        <v>0</v>
      </c>
      <c r="H86" s="3"/>
      <c r="J86">
        <v>34944444444.444</v>
      </c>
      <c r="K86">
        <v>-84.953400000000002</v>
      </c>
      <c r="L86">
        <v>-77.616248999999996</v>
      </c>
      <c r="N86" s="3">
        <f t="shared" si="13"/>
        <v>0</v>
      </c>
      <c r="O86" s="3">
        <f t="shared" si="11"/>
        <v>0</v>
      </c>
      <c r="P86" s="3"/>
    </row>
    <row r="87" spans="2:16" x14ac:dyDescent="0.25">
      <c r="B87">
        <v>35333333333.333</v>
      </c>
      <c r="C87">
        <v>-84.188637</v>
      </c>
      <c r="D87">
        <v>-77.659012000000004</v>
      </c>
      <c r="F87" s="3">
        <f t="shared" si="12"/>
        <v>0</v>
      </c>
      <c r="G87" s="3">
        <f t="shared" si="10"/>
        <v>0</v>
      </c>
      <c r="H87" s="3"/>
      <c r="J87">
        <v>35333333333.333</v>
      </c>
      <c r="K87">
        <v>-86.320640999999995</v>
      </c>
      <c r="L87">
        <v>-78.615409999999997</v>
      </c>
      <c r="N87" s="3">
        <f t="shared" si="13"/>
        <v>0</v>
      </c>
      <c r="O87" s="3">
        <f t="shared" si="11"/>
        <v>0</v>
      </c>
      <c r="P87" s="3"/>
    </row>
    <row r="88" spans="2:16" x14ac:dyDescent="0.25">
      <c r="B88">
        <v>35722222222.222</v>
      </c>
      <c r="C88">
        <v>-85.945160000000001</v>
      </c>
      <c r="D88">
        <v>-77.921668999999994</v>
      </c>
      <c r="F88" s="3">
        <f t="shared" si="12"/>
        <v>0</v>
      </c>
      <c r="G88" s="3">
        <f t="shared" si="10"/>
        <v>0</v>
      </c>
      <c r="H88" s="3"/>
      <c r="J88">
        <v>35722222222.222</v>
      </c>
      <c r="K88">
        <v>-84.681030000000007</v>
      </c>
      <c r="L88">
        <v>-75.574416999999997</v>
      </c>
      <c r="N88" s="3">
        <f t="shared" si="13"/>
        <v>0</v>
      </c>
      <c r="O88" s="3">
        <f t="shared" si="11"/>
        <v>0</v>
      </c>
      <c r="P88" s="3"/>
    </row>
    <row r="89" spans="2:16" x14ac:dyDescent="0.25">
      <c r="B89">
        <v>36111111111.111</v>
      </c>
      <c r="C89">
        <v>-86.719443999999996</v>
      </c>
      <c r="D89">
        <v>-78.421143000000001</v>
      </c>
      <c r="F89" s="3">
        <f t="shared" si="12"/>
        <v>0</v>
      </c>
      <c r="G89" s="3">
        <f t="shared" si="10"/>
        <v>0</v>
      </c>
      <c r="H89" s="3"/>
      <c r="J89">
        <v>36111111111.111</v>
      </c>
      <c r="K89">
        <v>-85.123465999999993</v>
      </c>
      <c r="L89">
        <v>-75.188132999999993</v>
      </c>
      <c r="N89" s="3">
        <f t="shared" si="13"/>
        <v>0</v>
      </c>
      <c r="O89" s="3">
        <f t="shared" si="11"/>
        <v>0</v>
      </c>
      <c r="P89" s="3"/>
    </row>
    <row r="90" spans="2:16" x14ac:dyDescent="0.25">
      <c r="B90">
        <v>36500000000</v>
      </c>
      <c r="C90">
        <v>-84.582877999999994</v>
      </c>
      <c r="D90">
        <v>-76.582252999999994</v>
      </c>
      <c r="F90" s="3">
        <f t="shared" si="12"/>
        <v>0</v>
      </c>
      <c r="G90" s="3">
        <f t="shared" si="10"/>
        <v>0</v>
      </c>
      <c r="H90" s="3"/>
      <c r="J90">
        <v>36500000000</v>
      </c>
      <c r="K90">
        <v>-84.174903999999998</v>
      </c>
      <c r="L90">
        <v>-74.485588000000007</v>
      </c>
      <c r="N90" s="3">
        <f t="shared" si="13"/>
        <v>0</v>
      </c>
      <c r="O90" s="3">
        <f t="shared" si="11"/>
        <v>0</v>
      </c>
      <c r="P90" s="3"/>
    </row>
    <row r="91" spans="2:16" x14ac:dyDescent="0.25">
      <c r="B91">
        <v>36888888888.889</v>
      </c>
      <c r="C91">
        <v>-86.421454999999995</v>
      </c>
      <c r="D91">
        <v>-78.819869999999995</v>
      </c>
      <c r="F91" s="3">
        <f t="shared" si="12"/>
        <v>0</v>
      </c>
      <c r="G91" s="3">
        <f t="shared" si="10"/>
        <v>0</v>
      </c>
      <c r="H91" s="3"/>
      <c r="J91">
        <v>36888888888.889</v>
      </c>
      <c r="K91">
        <v>-86.322272999999996</v>
      </c>
      <c r="L91">
        <v>-77.303741000000002</v>
      </c>
      <c r="N91" s="3">
        <f t="shared" si="13"/>
        <v>0</v>
      </c>
      <c r="O91" s="3">
        <f t="shared" si="11"/>
        <v>0</v>
      </c>
      <c r="P91" s="3"/>
    </row>
    <row r="92" spans="2:16" x14ac:dyDescent="0.25">
      <c r="B92">
        <v>37277777777.778</v>
      </c>
      <c r="C92">
        <v>-83.924278000000001</v>
      </c>
      <c r="D92">
        <v>-76.218108999999998</v>
      </c>
      <c r="F92" s="3">
        <f t="shared" si="12"/>
        <v>0</v>
      </c>
      <c r="G92" s="3">
        <f t="shared" si="10"/>
        <v>0</v>
      </c>
      <c r="H92" s="3"/>
      <c r="J92">
        <v>37277777777.778</v>
      </c>
      <c r="K92">
        <v>-85.369781000000003</v>
      </c>
      <c r="L92">
        <v>-75.941833000000003</v>
      </c>
      <c r="N92" s="3">
        <f t="shared" si="13"/>
        <v>0</v>
      </c>
      <c r="O92" s="3">
        <f t="shared" si="11"/>
        <v>0</v>
      </c>
      <c r="P92" s="3"/>
    </row>
    <row r="93" spans="2:16" x14ac:dyDescent="0.25">
      <c r="B93">
        <v>37666666666.667</v>
      </c>
      <c r="C93">
        <v>-83.290267999999998</v>
      </c>
      <c r="D93">
        <v>-75.664421000000004</v>
      </c>
      <c r="F93" s="3">
        <f t="shared" si="12"/>
        <v>0</v>
      </c>
      <c r="G93" s="3">
        <f t="shared" si="10"/>
        <v>0</v>
      </c>
      <c r="H93" s="3"/>
      <c r="J93">
        <v>37666666666.667</v>
      </c>
      <c r="K93">
        <v>-84.415520000000001</v>
      </c>
      <c r="L93">
        <v>-74.799064999999999</v>
      </c>
      <c r="N93" s="3">
        <f t="shared" si="13"/>
        <v>0</v>
      </c>
      <c r="O93" s="3">
        <f t="shared" si="11"/>
        <v>0</v>
      </c>
      <c r="P93" s="3"/>
    </row>
    <row r="94" spans="2:16" x14ac:dyDescent="0.25">
      <c r="B94">
        <v>38055555555.556</v>
      </c>
      <c r="C94">
        <v>-85.726356999999993</v>
      </c>
      <c r="D94">
        <v>-77.758171000000004</v>
      </c>
      <c r="F94" s="3">
        <f t="shared" si="12"/>
        <v>0</v>
      </c>
      <c r="G94" s="3">
        <f t="shared" si="10"/>
        <v>0</v>
      </c>
      <c r="H94" s="3"/>
      <c r="J94">
        <v>38055555555.556</v>
      </c>
      <c r="K94">
        <v>-84.325744999999998</v>
      </c>
      <c r="L94">
        <v>-74.768569999999997</v>
      </c>
      <c r="N94" s="3">
        <f t="shared" si="13"/>
        <v>0</v>
      </c>
      <c r="O94" s="3">
        <f t="shared" si="11"/>
        <v>0</v>
      </c>
      <c r="P94" s="3"/>
    </row>
    <row r="95" spans="2:16" x14ac:dyDescent="0.25">
      <c r="B95">
        <v>38444444444.444</v>
      </c>
      <c r="C95">
        <v>-84.358031999999994</v>
      </c>
      <c r="D95">
        <v>-75.599891999999997</v>
      </c>
      <c r="F95" s="3">
        <f t="shared" si="12"/>
        <v>0</v>
      </c>
      <c r="G95" s="3">
        <f t="shared" si="10"/>
        <v>0</v>
      </c>
      <c r="H95" s="3"/>
      <c r="J95">
        <v>38444444444.444</v>
      </c>
      <c r="K95">
        <v>-85.087256999999994</v>
      </c>
      <c r="L95">
        <v>-76.029526000000004</v>
      </c>
      <c r="N95" s="3">
        <f t="shared" si="13"/>
        <v>0</v>
      </c>
      <c r="O95" s="3">
        <f t="shared" si="11"/>
        <v>0</v>
      </c>
      <c r="P95" s="3"/>
    </row>
    <row r="96" spans="2:16" x14ac:dyDescent="0.25">
      <c r="B96">
        <v>38833333333.333</v>
      </c>
      <c r="C96">
        <v>-82.593306999999996</v>
      </c>
      <c r="D96">
        <v>-73.288657999999998</v>
      </c>
      <c r="F96" s="3">
        <f t="shared" si="12"/>
        <v>0</v>
      </c>
      <c r="G96" s="3">
        <f t="shared" si="10"/>
        <v>0</v>
      </c>
      <c r="H96" s="3"/>
      <c r="J96">
        <v>38833333333.333</v>
      </c>
      <c r="K96">
        <v>-84.659103000000002</v>
      </c>
      <c r="L96">
        <v>-75.508353999999997</v>
      </c>
      <c r="N96" s="3">
        <f t="shared" si="13"/>
        <v>0</v>
      </c>
      <c r="O96" s="3">
        <f t="shared" si="11"/>
        <v>0</v>
      </c>
      <c r="P96" s="3"/>
    </row>
    <row r="97" spans="2:16" x14ac:dyDescent="0.25">
      <c r="B97">
        <v>39222222222.222</v>
      </c>
      <c r="C97">
        <v>-83.385384000000002</v>
      </c>
      <c r="D97">
        <v>-74.058555999999996</v>
      </c>
      <c r="F97" s="3">
        <f t="shared" si="12"/>
        <v>0</v>
      </c>
      <c r="G97" s="3">
        <f t="shared" si="10"/>
        <v>0</v>
      </c>
      <c r="H97" s="3"/>
      <c r="J97">
        <v>39222222222.222</v>
      </c>
      <c r="K97">
        <v>-83.046454999999995</v>
      </c>
      <c r="L97">
        <v>-73.545081999999994</v>
      </c>
      <c r="N97" s="3">
        <f t="shared" si="13"/>
        <v>0</v>
      </c>
      <c r="O97" s="3">
        <f t="shared" si="11"/>
        <v>0</v>
      </c>
      <c r="P97" s="3"/>
    </row>
    <row r="98" spans="2:16" x14ac:dyDescent="0.25">
      <c r="B98">
        <v>39611111111.111</v>
      </c>
      <c r="C98">
        <v>-82.523009999999999</v>
      </c>
      <c r="D98">
        <v>-73.206412999999998</v>
      </c>
      <c r="F98" s="3" t="s">
        <v>21</v>
      </c>
      <c r="H98" s="3"/>
      <c r="J98">
        <v>39611111111.111</v>
      </c>
      <c r="K98">
        <v>-80.689483999999993</v>
      </c>
      <c r="L98">
        <v>-70.694220999999999</v>
      </c>
      <c r="N98" s="3" t="s">
        <v>21</v>
      </c>
      <c r="P98" s="3"/>
    </row>
    <row r="99" spans="2:16" x14ac:dyDescent="0.25">
      <c r="B99">
        <v>40000000000</v>
      </c>
      <c r="C99">
        <v>-82.144356000000002</v>
      </c>
      <c r="D99">
        <v>-73.250731999999999</v>
      </c>
      <c r="H99" s="3"/>
      <c r="J99">
        <v>40000000000</v>
      </c>
      <c r="K99">
        <v>-83.260254000000003</v>
      </c>
      <c r="L99">
        <v>-73.175078999999997</v>
      </c>
      <c r="P99" s="3"/>
    </row>
    <row r="100" spans="2:16" x14ac:dyDescent="0.25">
      <c r="B100" t="s">
        <v>21</v>
      </c>
      <c r="H100" s="3"/>
      <c r="J100" t="s">
        <v>21</v>
      </c>
      <c r="P100" s="3"/>
    </row>
    <row r="101" spans="2:16" x14ac:dyDescent="0.25">
      <c r="F101" s="3" t="s">
        <v>25</v>
      </c>
      <c r="H101" s="3"/>
      <c r="N101" s="3" t="s">
        <v>25</v>
      </c>
      <c r="P101" s="3"/>
    </row>
    <row r="102" spans="2:16" ht="15.75" x14ac:dyDescent="0.25">
      <c r="F102" s="3" t="s">
        <v>19</v>
      </c>
      <c r="G102" s="3">
        <f t="shared" ref="G102:G121" si="14">D128</f>
        <v>0</v>
      </c>
      <c r="H102" s="25">
        <v>5</v>
      </c>
      <c r="N102" s="3" t="s">
        <v>19</v>
      </c>
      <c r="O102" s="3">
        <f t="shared" ref="O102:O121" si="15">L128</f>
        <v>0</v>
      </c>
      <c r="P102" s="25">
        <v>5</v>
      </c>
    </row>
    <row r="103" spans="2:16" ht="15.75" x14ac:dyDescent="0.25">
      <c r="F103" s="3">
        <f t="shared" ref="F103:F121" si="16">B129/1000000000</f>
        <v>0</v>
      </c>
      <c r="G103" s="3">
        <f t="shared" si="14"/>
        <v>0</v>
      </c>
      <c r="H103" s="26">
        <f>ABS(AVERAGE(G103:G121)-(H102-1)*5)</f>
        <v>20</v>
      </c>
      <c r="N103" s="3">
        <f t="shared" ref="N103:N121" si="17">J129/1000000000</f>
        <v>0</v>
      </c>
      <c r="O103" s="3">
        <f t="shared" si="15"/>
        <v>0</v>
      </c>
      <c r="P103" s="26">
        <f>ABS(AVERAGE(O103:O121)-(P102-1)*10)</f>
        <v>40</v>
      </c>
    </row>
    <row r="104" spans="2:16" x14ac:dyDescent="0.25">
      <c r="F104" s="3">
        <f t="shared" si="16"/>
        <v>0</v>
      </c>
      <c r="G104" s="3">
        <f t="shared" si="14"/>
        <v>0</v>
      </c>
      <c r="N104" s="3">
        <f t="shared" si="17"/>
        <v>0</v>
      </c>
      <c r="O104" s="3">
        <f t="shared" si="15"/>
        <v>0</v>
      </c>
    </row>
    <row r="105" spans="2:16" x14ac:dyDescent="0.25">
      <c r="F105" s="3">
        <f t="shared" si="16"/>
        <v>0</v>
      </c>
      <c r="G105" s="3">
        <f t="shared" si="14"/>
        <v>0</v>
      </c>
      <c r="N105" s="3">
        <f t="shared" si="17"/>
        <v>0</v>
      </c>
      <c r="O105" s="3">
        <f t="shared" si="15"/>
        <v>0</v>
      </c>
    </row>
    <row r="106" spans="2:16" x14ac:dyDescent="0.25">
      <c r="F106" s="3">
        <f t="shared" si="16"/>
        <v>0</v>
      </c>
      <c r="G106" s="3">
        <f t="shared" si="14"/>
        <v>0</v>
      </c>
      <c r="N106" s="3">
        <f t="shared" si="17"/>
        <v>0</v>
      </c>
      <c r="O106" s="3">
        <f t="shared" si="15"/>
        <v>0</v>
      </c>
    </row>
    <row r="107" spans="2:16" x14ac:dyDescent="0.25">
      <c r="F107" s="3">
        <f t="shared" si="16"/>
        <v>0</v>
      </c>
      <c r="G107" s="3">
        <f t="shared" si="14"/>
        <v>0</v>
      </c>
      <c r="N107" s="3">
        <f t="shared" si="17"/>
        <v>0</v>
      </c>
      <c r="O107" s="3">
        <f t="shared" si="15"/>
        <v>0</v>
      </c>
    </row>
    <row r="108" spans="2:16" x14ac:dyDescent="0.25">
      <c r="F108" s="3">
        <f t="shared" si="16"/>
        <v>0</v>
      </c>
      <c r="G108" s="3">
        <f t="shared" si="14"/>
        <v>0</v>
      </c>
      <c r="N108" s="3">
        <f t="shared" si="17"/>
        <v>0</v>
      </c>
      <c r="O108" s="3">
        <f t="shared" si="15"/>
        <v>0</v>
      </c>
    </row>
    <row r="109" spans="2:16" x14ac:dyDescent="0.25">
      <c r="F109" s="3">
        <f t="shared" si="16"/>
        <v>0</v>
      </c>
      <c r="G109" s="3">
        <f t="shared" si="14"/>
        <v>0</v>
      </c>
      <c r="N109" s="3">
        <f t="shared" si="17"/>
        <v>0</v>
      </c>
      <c r="O109" s="3">
        <f t="shared" si="15"/>
        <v>0</v>
      </c>
    </row>
    <row r="110" spans="2:16" x14ac:dyDescent="0.25">
      <c r="F110" s="3">
        <f t="shared" si="16"/>
        <v>0</v>
      </c>
      <c r="G110" s="3">
        <f t="shared" si="14"/>
        <v>0</v>
      </c>
      <c r="N110" s="3">
        <f t="shared" si="17"/>
        <v>0</v>
      </c>
      <c r="O110" s="3">
        <f t="shared" si="15"/>
        <v>0</v>
      </c>
    </row>
    <row r="111" spans="2:16" x14ac:dyDescent="0.25">
      <c r="F111" s="3">
        <f t="shared" si="16"/>
        <v>0</v>
      </c>
      <c r="G111" s="3">
        <f t="shared" si="14"/>
        <v>0</v>
      </c>
      <c r="N111" s="3">
        <f t="shared" si="17"/>
        <v>0</v>
      </c>
      <c r="O111" s="3">
        <f t="shared" si="15"/>
        <v>0</v>
      </c>
    </row>
    <row r="112" spans="2:16" x14ac:dyDescent="0.25">
      <c r="F112" s="3">
        <f t="shared" si="16"/>
        <v>0</v>
      </c>
      <c r="G112" s="3">
        <f t="shared" si="14"/>
        <v>0</v>
      </c>
      <c r="N112" s="3">
        <f t="shared" si="17"/>
        <v>0</v>
      </c>
      <c r="O112" s="3">
        <f t="shared" si="15"/>
        <v>0</v>
      </c>
    </row>
    <row r="113" spans="6:15" x14ac:dyDescent="0.25">
      <c r="F113" s="3">
        <f t="shared" si="16"/>
        <v>0</v>
      </c>
      <c r="G113" s="3">
        <f t="shared" si="14"/>
        <v>0</v>
      </c>
      <c r="N113" s="3">
        <f t="shared" si="17"/>
        <v>0</v>
      </c>
      <c r="O113" s="3">
        <f t="shared" si="15"/>
        <v>0</v>
      </c>
    </row>
    <row r="114" spans="6:15" x14ac:dyDescent="0.25">
      <c r="F114" s="3">
        <f t="shared" si="16"/>
        <v>0</v>
      </c>
      <c r="G114" s="3">
        <f t="shared" si="14"/>
        <v>0</v>
      </c>
      <c r="N114" s="3">
        <f t="shared" si="17"/>
        <v>0</v>
      </c>
      <c r="O114" s="3">
        <f t="shared" si="15"/>
        <v>0</v>
      </c>
    </row>
    <row r="115" spans="6:15" x14ac:dyDescent="0.25">
      <c r="F115" s="3">
        <f t="shared" si="16"/>
        <v>0</v>
      </c>
      <c r="G115" s="3">
        <f t="shared" si="14"/>
        <v>0</v>
      </c>
      <c r="N115" s="3">
        <f t="shared" si="17"/>
        <v>0</v>
      </c>
      <c r="O115" s="3">
        <f t="shared" si="15"/>
        <v>0</v>
      </c>
    </row>
    <row r="116" spans="6:15" x14ac:dyDescent="0.25">
      <c r="F116" s="3">
        <f t="shared" si="16"/>
        <v>0</v>
      </c>
      <c r="G116" s="3">
        <f t="shared" si="14"/>
        <v>0</v>
      </c>
      <c r="N116" s="3">
        <f t="shared" si="17"/>
        <v>0</v>
      </c>
      <c r="O116" s="3">
        <f t="shared" si="15"/>
        <v>0</v>
      </c>
    </row>
    <row r="117" spans="6:15" x14ac:dyDescent="0.25">
      <c r="F117" s="3">
        <f t="shared" si="16"/>
        <v>0</v>
      </c>
      <c r="G117" s="3">
        <f t="shared" si="14"/>
        <v>0</v>
      </c>
      <c r="N117" s="3">
        <f t="shared" si="17"/>
        <v>0</v>
      </c>
      <c r="O117" s="3">
        <f t="shared" si="15"/>
        <v>0</v>
      </c>
    </row>
    <row r="118" spans="6:15" x14ac:dyDescent="0.25">
      <c r="F118" s="3">
        <f t="shared" si="16"/>
        <v>0</v>
      </c>
      <c r="G118" s="3">
        <f t="shared" si="14"/>
        <v>0</v>
      </c>
      <c r="N118" s="3">
        <f t="shared" si="17"/>
        <v>0</v>
      </c>
      <c r="O118" s="3">
        <f t="shared" si="15"/>
        <v>0</v>
      </c>
    </row>
    <row r="119" spans="6:15" x14ac:dyDescent="0.25">
      <c r="F119" s="3">
        <f t="shared" si="16"/>
        <v>0</v>
      </c>
      <c r="G119" s="3">
        <f t="shared" si="14"/>
        <v>0</v>
      </c>
      <c r="N119" s="3">
        <f t="shared" si="17"/>
        <v>0</v>
      </c>
      <c r="O119" s="3">
        <f t="shared" si="15"/>
        <v>0</v>
      </c>
    </row>
    <row r="120" spans="6:15" x14ac:dyDescent="0.25">
      <c r="F120" s="3">
        <f t="shared" si="16"/>
        <v>0</v>
      </c>
      <c r="G120" s="3">
        <f t="shared" si="14"/>
        <v>0</v>
      </c>
      <c r="N120" s="3">
        <f t="shared" si="17"/>
        <v>0</v>
      </c>
      <c r="O120" s="3">
        <f t="shared" si="15"/>
        <v>0</v>
      </c>
    </row>
    <row r="121" spans="6:15" x14ac:dyDescent="0.25">
      <c r="F121" s="3">
        <f t="shared" si="16"/>
        <v>0</v>
      </c>
      <c r="G121" s="3">
        <f t="shared" si="14"/>
        <v>0</v>
      </c>
      <c r="N121" s="3">
        <f t="shared" si="17"/>
        <v>0</v>
      </c>
      <c r="O121" s="3">
        <f t="shared" si="15"/>
        <v>0</v>
      </c>
    </row>
    <row r="122" spans="6:15" x14ac:dyDescent="0.25">
      <c r="F122" s="3" t="s">
        <v>21</v>
      </c>
      <c r="N122" s="3" t="s"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604"/>
  <sheetViews>
    <sheetView workbookViewId="0">
      <selection activeCell="J1" sqref="J1:L1048576"/>
    </sheetView>
  </sheetViews>
  <sheetFormatPr defaultRowHeight="15" x14ac:dyDescent="0.25"/>
  <cols>
    <col min="1" max="1" width="13.7109375" style="71" customWidth="1"/>
    <col min="5" max="5" width="2" style="83" customWidth="1"/>
    <col min="6" max="6" width="17.42578125" style="74" bestFit="1" customWidth="1"/>
    <col min="7" max="7" width="25.28515625" style="74" bestFit="1" customWidth="1"/>
    <col min="8" max="8" width="9.28515625" style="74" bestFit="1" customWidth="1"/>
    <col min="9" max="9" width="13.7109375" style="71" customWidth="1"/>
    <col min="13" max="13" width="2" style="83" customWidth="1"/>
    <col min="14" max="14" width="17.42578125" style="74" bestFit="1" customWidth="1"/>
    <col min="15" max="15" width="25.28515625" style="74" bestFit="1" customWidth="1"/>
    <col min="16" max="16" width="9.28515625" style="74" customWidth="1"/>
    <col min="17" max="17" width="2" style="83" customWidth="1"/>
    <col min="18" max="16384" width="9.140625" style="72"/>
  </cols>
  <sheetData>
    <row r="1" spans="1:17" x14ac:dyDescent="0.25">
      <c r="B1" t="s">
        <v>92</v>
      </c>
      <c r="E1" s="73"/>
      <c r="G1" s="74" t="s">
        <v>16</v>
      </c>
      <c r="J1" t="s">
        <v>92</v>
      </c>
      <c r="M1" s="73"/>
      <c r="O1" s="74" t="s">
        <v>17</v>
      </c>
      <c r="Q1" s="73"/>
    </row>
    <row r="2" spans="1:17" x14ac:dyDescent="0.25">
      <c r="A2" s="75" t="s">
        <v>108</v>
      </c>
      <c r="B2" t="s">
        <v>261</v>
      </c>
      <c r="C2" t="s">
        <v>254</v>
      </c>
      <c r="D2" t="s">
        <v>255</v>
      </c>
      <c r="E2" s="73"/>
      <c r="F2" s="76"/>
      <c r="G2" s="77" t="s">
        <v>274</v>
      </c>
      <c r="I2" s="75" t="s">
        <v>105</v>
      </c>
      <c r="J2" t="s">
        <v>261</v>
      </c>
      <c r="K2" t="s">
        <v>254</v>
      </c>
      <c r="L2" t="s">
        <v>255</v>
      </c>
      <c r="M2" s="73"/>
      <c r="N2" s="76"/>
      <c r="O2" s="77" t="s">
        <v>274</v>
      </c>
      <c r="Q2" s="73"/>
    </row>
    <row r="3" spans="1:17" x14ac:dyDescent="0.25">
      <c r="B3" t="s">
        <v>285</v>
      </c>
      <c r="C3" t="s">
        <v>286</v>
      </c>
      <c r="D3" t="s">
        <v>289</v>
      </c>
      <c r="E3" s="73"/>
      <c r="F3" s="76"/>
      <c r="G3" s="78"/>
      <c r="J3" t="s">
        <v>285</v>
      </c>
      <c r="K3" t="s">
        <v>286</v>
      </c>
      <c r="L3" t="s">
        <v>290</v>
      </c>
      <c r="M3" s="73"/>
      <c r="N3" s="76"/>
      <c r="O3" s="78"/>
      <c r="Q3" s="73"/>
    </row>
    <row r="4" spans="1:17" x14ac:dyDescent="0.25">
      <c r="B4" t="s">
        <v>95</v>
      </c>
      <c r="E4" s="73"/>
      <c r="G4" s="79" t="s">
        <v>20</v>
      </c>
      <c r="J4" t="s">
        <v>95</v>
      </c>
      <c r="M4" s="73"/>
      <c r="O4" s="79" t="s">
        <v>20</v>
      </c>
      <c r="Q4" s="73"/>
    </row>
    <row r="5" spans="1:17" x14ac:dyDescent="0.25">
      <c r="E5" s="73"/>
      <c r="F5" s="74" t="s">
        <v>18</v>
      </c>
      <c r="M5" s="73"/>
      <c r="N5" s="74" t="s">
        <v>18</v>
      </c>
      <c r="Q5" s="73"/>
    </row>
    <row r="6" spans="1:17" ht="15.75" x14ac:dyDescent="0.25">
      <c r="E6" s="73"/>
      <c r="F6" s="74" t="s">
        <v>19</v>
      </c>
      <c r="G6" s="74" t="str">
        <f t="shared" ref="G6:G25" si="0">D32</f>
        <v>1Rx2L dBc Log Mag(dB)</v>
      </c>
      <c r="H6" s="80">
        <v>1</v>
      </c>
      <c r="M6" s="73"/>
      <c r="N6" s="74" t="s">
        <v>19</v>
      </c>
      <c r="O6" s="74" t="str">
        <f t="shared" ref="O6:O25" si="1">L32</f>
        <v>1Rx2L dBc Log Mag(dB)</v>
      </c>
      <c r="P6" s="80">
        <v>1</v>
      </c>
      <c r="Q6" s="73"/>
    </row>
    <row r="7" spans="1:17" ht="15.75" x14ac:dyDescent="0.25">
      <c r="B7" t="s">
        <v>96</v>
      </c>
      <c r="E7" s="73"/>
      <c r="F7" s="74">
        <f t="shared" ref="F7:F25" si="2">B33/1000000000</f>
        <v>16.989000000000001</v>
      </c>
      <c r="G7" s="74">
        <f t="shared" si="0"/>
        <v>-12.082981</v>
      </c>
      <c r="H7" s="81">
        <f>ABS(AVERAGE(G7:G25)-(H6-1)*5)</f>
        <v>20.528462578947362</v>
      </c>
      <c r="J7" t="s">
        <v>96</v>
      </c>
      <c r="M7" s="73"/>
      <c r="N7" s="74">
        <f t="shared" ref="N7:N25" si="3">J33/1000000000</f>
        <v>16.989000000000001</v>
      </c>
      <c r="O7" s="74">
        <f t="shared" si="1"/>
        <v>-18.548255999999999</v>
      </c>
      <c r="P7" s="81">
        <f>ABS(AVERAGE(O7:O25)-(P6-1)*5)</f>
        <v>24.080955631578945</v>
      </c>
      <c r="Q7" s="73"/>
    </row>
    <row r="8" spans="1:17" x14ac:dyDescent="0.25">
      <c r="B8" t="s">
        <v>19</v>
      </c>
      <c r="C8" t="s">
        <v>110</v>
      </c>
      <c r="E8" s="73"/>
      <c r="F8" s="74">
        <f t="shared" si="2"/>
        <v>18.267388888888998</v>
      </c>
      <c r="G8" s="74">
        <f t="shared" si="0"/>
        <v>-10.132438</v>
      </c>
      <c r="J8" t="s">
        <v>19</v>
      </c>
      <c r="K8" t="s">
        <v>110</v>
      </c>
      <c r="M8" s="73"/>
      <c r="N8" s="74">
        <f t="shared" si="3"/>
        <v>18.267388888888998</v>
      </c>
      <c r="O8" s="74">
        <f t="shared" si="1"/>
        <v>-26.123532999999998</v>
      </c>
      <c r="Q8" s="73"/>
    </row>
    <row r="9" spans="1:17" x14ac:dyDescent="0.25">
      <c r="B9">
        <v>11091000000</v>
      </c>
      <c r="C9">
        <v>-8.8423347000000003</v>
      </c>
      <c r="E9" s="73"/>
      <c r="F9" s="74">
        <f t="shared" si="2"/>
        <v>19.545777777778</v>
      </c>
      <c r="G9" s="74">
        <f t="shared" si="0"/>
        <v>-11.259202999999999</v>
      </c>
      <c r="J9">
        <v>11091000000</v>
      </c>
      <c r="K9">
        <v>-13.837888</v>
      </c>
      <c r="M9" s="73"/>
      <c r="N9" s="74">
        <f t="shared" si="3"/>
        <v>19.545777777778</v>
      </c>
      <c r="O9" s="74">
        <f t="shared" si="1"/>
        <v>-22.616568000000001</v>
      </c>
      <c r="Q9" s="73"/>
    </row>
    <row r="10" spans="1:17" x14ac:dyDescent="0.25">
      <c r="B10">
        <v>12697055555.556</v>
      </c>
      <c r="C10">
        <v>-8.7893828999999997</v>
      </c>
      <c r="E10" s="73"/>
      <c r="F10" s="74">
        <f t="shared" si="2"/>
        <v>20.824166666667001</v>
      </c>
      <c r="G10" s="74">
        <f t="shared" si="0"/>
        <v>-17.093399000000002</v>
      </c>
      <c r="J10">
        <v>12697055555.556</v>
      </c>
      <c r="K10">
        <v>-9.3925838000000006</v>
      </c>
      <c r="M10" s="73"/>
      <c r="N10" s="74">
        <f t="shared" si="3"/>
        <v>20.824166666667001</v>
      </c>
      <c r="O10" s="74">
        <f t="shared" si="1"/>
        <v>-20.989407</v>
      </c>
      <c r="Q10" s="73"/>
    </row>
    <row r="11" spans="1:17" x14ac:dyDescent="0.25">
      <c r="B11">
        <v>14303111111.111</v>
      </c>
      <c r="C11">
        <v>-6.6011952999999997</v>
      </c>
      <c r="E11" s="73"/>
      <c r="F11" s="74">
        <f t="shared" si="2"/>
        <v>22.102555555555998</v>
      </c>
      <c r="G11" s="74">
        <f t="shared" si="0"/>
        <v>-17.348617999999998</v>
      </c>
      <c r="J11">
        <v>14303111111.111</v>
      </c>
      <c r="K11">
        <v>-7.1625047000000004</v>
      </c>
      <c r="M11" s="73"/>
      <c r="N11" s="74">
        <f t="shared" si="3"/>
        <v>22.102555555555998</v>
      </c>
      <c r="O11" s="74">
        <f t="shared" si="1"/>
        <v>-30.261986</v>
      </c>
      <c r="Q11" s="73"/>
    </row>
    <row r="12" spans="1:17" x14ac:dyDescent="0.25">
      <c r="B12">
        <v>15909166666.667</v>
      </c>
      <c r="C12">
        <v>-6.5711269000000003</v>
      </c>
      <c r="E12" s="73"/>
      <c r="F12" s="74">
        <f t="shared" si="2"/>
        <v>23.380944444444001</v>
      </c>
      <c r="G12" s="74">
        <f t="shared" si="0"/>
        <v>-16.812564999999999</v>
      </c>
      <c r="J12">
        <v>15909166666.667</v>
      </c>
      <c r="K12">
        <v>-6.8714994999999996</v>
      </c>
      <c r="M12" s="73"/>
      <c r="N12" s="74">
        <f t="shared" si="3"/>
        <v>23.380944444444001</v>
      </c>
      <c r="O12" s="74">
        <f t="shared" si="1"/>
        <v>-27.973818000000001</v>
      </c>
      <c r="Q12" s="73"/>
    </row>
    <row r="13" spans="1:17" x14ac:dyDescent="0.25">
      <c r="B13">
        <v>17515222222.222</v>
      </c>
      <c r="C13">
        <v>-6.3727136</v>
      </c>
      <c r="E13" s="73"/>
      <c r="F13" s="74">
        <f t="shared" si="2"/>
        <v>24.659333333332999</v>
      </c>
      <c r="G13" s="74">
        <f t="shared" si="0"/>
        <v>-25.502828999999998</v>
      </c>
      <c r="J13">
        <v>17515222222.222</v>
      </c>
      <c r="K13">
        <v>-7.0453272</v>
      </c>
      <c r="M13" s="73"/>
      <c r="N13" s="74">
        <f t="shared" si="3"/>
        <v>24.659333333332999</v>
      </c>
      <c r="O13" s="74">
        <f t="shared" si="1"/>
        <v>-22.946100000000001</v>
      </c>
      <c r="Q13" s="73"/>
    </row>
    <row r="14" spans="1:17" x14ac:dyDescent="0.25">
      <c r="B14">
        <v>19121277777.778</v>
      </c>
      <c r="C14">
        <v>-6.2114348000000001</v>
      </c>
      <c r="E14" s="73"/>
      <c r="F14" s="74">
        <f t="shared" si="2"/>
        <v>25.937722222222</v>
      </c>
      <c r="G14" s="74">
        <f t="shared" si="0"/>
        <v>-22.001138999999998</v>
      </c>
      <c r="J14">
        <v>19121277777.778</v>
      </c>
      <c r="K14">
        <v>-7.3894447999999997</v>
      </c>
      <c r="M14" s="73"/>
      <c r="N14" s="74">
        <f t="shared" si="3"/>
        <v>25.937722222222</v>
      </c>
      <c r="O14" s="74">
        <f t="shared" si="1"/>
        <v>-21.144732999999999</v>
      </c>
      <c r="Q14" s="73"/>
    </row>
    <row r="15" spans="1:17" x14ac:dyDescent="0.25">
      <c r="B15">
        <v>20727333333.333</v>
      </c>
      <c r="C15">
        <v>-6.4811820999999998</v>
      </c>
      <c r="E15" s="73"/>
      <c r="F15" s="74">
        <f t="shared" si="2"/>
        <v>27.216111111111001</v>
      </c>
      <c r="G15" s="74">
        <f t="shared" si="0"/>
        <v>-23.451408000000001</v>
      </c>
      <c r="J15">
        <v>20727333333.333</v>
      </c>
      <c r="K15">
        <v>-7.7465872999999998</v>
      </c>
      <c r="M15" s="73"/>
      <c r="N15" s="74">
        <f t="shared" si="3"/>
        <v>27.216111111111001</v>
      </c>
      <c r="O15" s="74">
        <f t="shared" si="1"/>
        <v>-21.784081</v>
      </c>
      <c r="Q15" s="73"/>
    </row>
    <row r="16" spans="1:17" x14ac:dyDescent="0.25">
      <c r="B16">
        <v>22333388888.889</v>
      </c>
      <c r="C16">
        <v>-8.2477684</v>
      </c>
      <c r="E16" s="73"/>
      <c r="F16" s="74">
        <f t="shared" si="2"/>
        <v>28.494499999999999</v>
      </c>
      <c r="G16" s="74">
        <f t="shared" si="0"/>
        <v>-21.677076</v>
      </c>
      <c r="J16">
        <v>22333388888.889</v>
      </c>
      <c r="K16">
        <v>-9.1338033999999997</v>
      </c>
      <c r="M16" s="73"/>
      <c r="N16" s="74">
        <f t="shared" si="3"/>
        <v>28.494499999999999</v>
      </c>
      <c r="O16" s="74">
        <f t="shared" si="1"/>
        <v>-22.687393</v>
      </c>
      <c r="Q16" s="73"/>
    </row>
    <row r="17" spans="2:17" x14ac:dyDescent="0.25">
      <c r="B17">
        <v>23939444444.444</v>
      </c>
      <c r="C17">
        <v>-8.545166</v>
      </c>
      <c r="E17" s="73"/>
      <c r="F17" s="74">
        <f t="shared" si="2"/>
        <v>29.772888888889</v>
      </c>
      <c r="G17" s="74">
        <f t="shared" si="0"/>
        <v>-18.665576999999999</v>
      </c>
      <c r="J17">
        <v>23939444444.444</v>
      </c>
      <c r="K17">
        <v>-10.069533</v>
      </c>
      <c r="M17" s="73"/>
      <c r="N17" s="74">
        <f t="shared" si="3"/>
        <v>29.772888888889</v>
      </c>
      <c r="O17" s="74">
        <f t="shared" si="1"/>
        <v>-23.757411999999999</v>
      </c>
      <c r="Q17" s="73"/>
    </row>
    <row r="18" spans="2:17" x14ac:dyDescent="0.25">
      <c r="B18">
        <v>25545500000</v>
      </c>
      <c r="C18">
        <v>-8.1081313999999995</v>
      </c>
      <c r="E18" s="73"/>
      <c r="F18" s="74">
        <f t="shared" si="2"/>
        <v>31.051277777778001</v>
      </c>
      <c r="G18" s="74">
        <f t="shared" si="0"/>
        <v>-17.80076</v>
      </c>
      <c r="J18">
        <v>25545500000</v>
      </c>
      <c r="K18">
        <v>-9.8847523000000006</v>
      </c>
      <c r="M18" s="73"/>
      <c r="N18" s="74">
        <f t="shared" si="3"/>
        <v>31.051277777778001</v>
      </c>
      <c r="O18" s="74">
        <f t="shared" si="1"/>
        <v>-25.389275000000001</v>
      </c>
      <c r="Q18" s="73"/>
    </row>
    <row r="19" spans="2:17" x14ac:dyDescent="0.25">
      <c r="B19">
        <v>27151555555.556</v>
      </c>
      <c r="C19">
        <v>-7.5988978999999999</v>
      </c>
      <c r="E19" s="73"/>
      <c r="F19" s="74">
        <f t="shared" si="2"/>
        <v>32.329666666667002</v>
      </c>
      <c r="G19" s="74">
        <f t="shared" si="0"/>
        <v>-16.933675999999998</v>
      </c>
      <c r="J19">
        <v>27151555555.556</v>
      </c>
      <c r="K19">
        <v>-9.3165358999999999</v>
      </c>
      <c r="M19" s="73"/>
      <c r="N19" s="74">
        <f t="shared" si="3"/>
        <v>32.329666666667002</v>
      </c>
      <c r="O19" s="74">
        <f t="shared" si="1"/>
        <v>-22.409303999999999</v>
      </c>
      <c r="Q19" s="73"/>
    </row>
    <row r="20" spans="2:17" x14ac:dyDescent="0.25">
      <c r="B20">
        <v>28757611111.111</v>
      </c>
      <c r="C20">
        <v>-7.6559590999999996</v>
      </c>
      <c r="E20" s="73"/>
      <c r="F20" s="74">
        <f t="shared" si="2"/>
        <v>33.608055555556</v>
      </c>
      <c r="G20" s="74">
        <f t="shared" si="0"/>
        <v>-20.165886</v>
      </c>
      <c r="J20">
        <v>28757611111.111</v>
      </c>
      <c r="K20">
        <v>-9.5695867999999997</v>
      </c>
      <c r="M20" s="73"/>
      <c r="N20" s="74">
        <f t="shared" si="3"/>
        <v>33.608055555556</v>
      </c>
      <c r="O20" s="74">
        <f t="shared" si="1"/>
        <v>-21.304583000000001</v>
      </c>
      <c r="Q20" s="73"/>
    </row>
    <row r="21" spans="2:17" x14ac:dyDescent="0.25">
      <c r="B21">
        <v>30363666666.667</v>
      </c>
      <c r="C21">
        <v>-7.8524241000000004</v>
      </c>
      <c r="E21" s="73"/>
      <c r="F21" s="74">
        <f t="shared" si="2"/>
        <v>34.886444444444002</v>
      </c>
      <c r="G21" s="74">
        <f t="shared" si="0"/>
        <v>-23.407841000000001</v>
      </c>
      <c r="J21">
        <v>30363666666.667</v>
      </c>
      <c r="K21">
        <v>-9.5820208000000004</v>
      </c>
      <c r="M21" s="73"/>
      <c r="N21" s="74">
        <f t="shared" si="3"/>
        <v>34.886444444444002</v>
      </c>
      <c r="O21" s="74">
        <f t="shared" si="1"/>
        <v>-22.769915000000001</v>
      </c>
      <c r="Q21" s="73"/>
    </row>
    <row r="22" spans="2:17" x14ac:dyDescent="0.25">
      <c r="B22">
        <v>31969722222.222</v>
      </c>
      <c r="C22">
        <v>-8.0436907000000009</v>
      </c>
      <c r="E22" s="73"/>
      <c r="F22" s="74">
        <f t="shared" si="2"/>
        <v>36.164833333333</v>
      </c>
      <c r="G22" s="74">
        <f t="shared" si="0"/>
        <v>-23.803498999999999</v>
      </c>
      <c r="J22">
        <v>31969722222.222</v>
      </c>
      <c r="K22">
        <v>-9.5460051999999997</v>
      </c>
      <c r="M22" s="73"/>
      <c r="N22" s="74">
        <f t="shared" si="3"/>
        <v>36.164833333333</v>
      </c>
      <c r="O22" s="74">
        <f t="shared" si="1"/>
        <v>-24.654720000000001</v>
      </c>
      <c r="Q22" s="73"/>
    </row>
    <row r="23" spans="2:17" x14ac:dyDescent="0.25">
      <c r="B23">
        <v>33575777777.778</v>
      </c>
      <c r="C23">
        <v>-8.9181603999999997</v>
      </c>
      <c r="E23" s="73"/>
      <c r="F23" s="74">
        <f t="shared" si="2"/>
        <v>37.443222222221998</v>
      </c>
      <c r="G23" s="74">
        <f t="shared" si="0"/>
        <v>-24.657268999999999</v>
      </c>
      <c r="J23">
        <v>33575777777.778</v>
      </c>
      <c r="K23">
        <v>-9.0656642999999999</v>
      </c>
      <c r="M23" s="73"/>
      <c r="N23" s="74">
        <f t="shared" si="3"/>
        <v>37.443222222221998</v>
      </c>
      <c r="O23" s="74">
        <f t="shared" si="1"/>
        <v>-26.238503000000001</v>
      </c>
      <c r="Q23" s="73"/>
    </row>
    <row r="24" spans="2:17" x14ac:dyDescent="0.25">
      <c r="B24">
        <v>35181833333.333</v>
      </c>
      <c r="C24">
        <v>-9.4571228000000005</v>
      </c>
      <c r="E24" s="73"/>
      <c r="F24" s="74">
        <f t="shared" si="2"/>
        <v>38.721611111111002</v>
      </c>
      <c r="G24" s="74">
        <f t="shared" si="0"/>
        <v>-28.054428000000001</v>
      </c>
      <c r="J24">
        <v>35181833333.333</v>
      </c>
      <c r="K24">
        <v>-9.2104130000000008</v>
      </c>
      <c r="M24" s="73"/>
      <c r="N24" s="74">
        <f t="shared" si="3"/>
        <v>38.721611111111002</v>
      </c>
      <c r="O24" s="74">
        <f t="shared" si="1"/>
        <v>-28.05481</v>
      </c>
      <c r="Q24" s="73"/>
    </row>
    <row r="25" spans="2:17" x14ac:dyDescent="0.25">
      <c r="B25">
        <v>36787888888.889</v>
      </c>
      <c r="C25">
        <v>-9.3913860000000007</v>
      </c>
      <c r="E25" s="73"/>
      <c r="F25" s="74">
        <f t="shared" si="2"/>
        <v>40</v>
      </c>
      <c r="G25" s="74">
        <f t="shared" si="0"/>
        <v>-39.190196999999998</v>
      </c>
      <c r="J25">
        <v>36787888888.889</v>
      </c>
      <c r="K25">
        <v>-9.5312652999999994</v>
      </c>
      <c r="M25" s="73"/>
      <c r="N25" s="74">
        <f t="shared" si="3"/>
        <v>40</v>
      </c>
      <c r="O25" s="74">
        <f t="shared" si="1"/>
        <v>-27.883759999999999</v>
      </c>
      <c r="Q25" s="73"/>
    </row>
    <row r="26" spans="2:17" x14ac:dyDescent="0.25">
      <c r="B26">
        <v>38393944444.444</v>
      </c>
      <c r="C26">
        <v>-9.5389499999999998</v>
      </c>
      <c r="E26" s="73"/>
      <c r="F26" s="74" t="s">
        <v>21</v>
      </c>
      <c r="J26">
        <v>38393944444.444</v>
      </c>
      <c r="K26">
        <v>-10.154514000000001</v>
      </c>
      <c r="M26" s="73"/>
      <c r="N26" s="74" t="s">
        <v>21</v>
      </c>
      <c r="Q26" s="73"/>
    </row>
    <row r="27" spans="2:17" x14ac:dyDescent="0.25">
      <c r="B27">
        <v>40000000000</v>
      </c>
      <c r="C27">
        <v>-8.8866720000000008</v>
      </c>
      <c r="E27" s="73"/>
      <c r="J27">
        <v>40000000000</v>
      </c>
      <c r="K27">
        <v>-10.218351999999999</v>
      </c>
      <c r="M27" s="73"/>
      <c r="Q27" s="73"/>
    </row>
    <row r="28" spans="2:17" x14ac:dyDescent="0.25">
      <c r="B28" t="s">
        <v>21</v>
      </c>
      <c r="E28" s="73"/>
      <c r="J28" t="s">
        <v>21</v>
      </c>
      <c r="M28" s="73"/>
      <c r="Q28" s="73"/>
    </row>
    <row r="29" spans="2:17" x14ac:dyDescent="0.25">
      <c r="E29" s="73"/>
      <c r="F29" s="74" t="s">
        <v>22</v>
      </c>
      <c r="M29" s="73"/>
      <c r="N29" s="74" t="s">
        <v>22</v>
      </c>
      <c r="Q29" s="73"/>
    </row>
    <row r="30" spans="2:17" ht="15.75" x14ac:dyDescent="0.25">
      <c r="E30" s="73"/>
      <c r="F30" s="74" t="s">
        <v>19</v>
      </c>
      <c r="G30" s="74" t="str">
        <f t="shared" ref="G30:G49" si="4">D56</f>
        <v>1Rx3L dBc Log Mag(dB)</v>
      </c>
      <c r="H30" s="80">
        <v>1</v>
      </c>
      <c r="M30" s="73"/>
      <c r="N30" s="74" t="s">
        <v>19</v>
      </c>
      <c r="O30" s="74" t="str">
        <f t="shared" ref="O30:O49" si="5">L56</f>
        <v>1Rx3L dBc Log Mag(dB)</v>
      </c>
      <c r="P30" s="80">
        <v>1</v>
      </c>
      <c r="Q30" s="73"/>
    </row>
    <row r="31" spans="2:17" ht="15.75" x14ac:dyDescent="0.25">
      <c r="B31" t="s">
        <v>18</v>
      </c>
      <c r="E31" s="73"/>
      <c r="F31" s="74">
        <f t="shared" ref="F31:F49" si="6">B57/1000000000</f>
        <v>26.989000000000001</v>
      </c>
      <c r="G31" s="74">
        <f t="shared" si="4"/>
        <v>-11.130527000000001</v>
      </c>
      <c r="H31" s="81">
        <f>ABS(AVERAGE(G31:G49)-(H30-1)*5)</f>
        <v>15.428211947368421</v>
      </c>
      <c r="J31" t="s">
        <v>18</v>
      </c>
      <c r="M31" s="73"/>
      <c r="N31" s="74">
        <f t="shared" ref="N31:N49" si="7">J57/1000000000</f>
        <v>26.989000000000001</v>
      </c>
      <c r="O31" s="74">
        <f t="shared" si="5"/>
        <v>-0.44567405999999998</v>
      </c>
      <c r="P31" s="81">
        <f>ABS(AVERAGE(O31:O49)-(P30-1)*5)</f>
        <v>11.07296560842105</v>
      </c>
      <c r="Q31" s="73"/>
    </row>
    <row r="32" spans="2:17" x14ac:dyDescent="0.25">
      <c r="B32" t="s">
        <v>19</v>
      </c>
      <c r="C32" t="s">
        <v>117</v>
      </c>
      <c r="D32" t="s">
        <v>28</v>
      </c>
      <c r="E32" s="73"/>
      <c r="F32" s="74">
        <f t="shared" si="6"/>
        <v>27.711833333333001</v>
      </c>
      <c r="G32" s="74">
        <f t="shared" si="4"/>
        <v>-11.749809000000001</v>
      </c>
      <c r="J32" t="s">
        <v>19</v>
      </c>
      <c r="K32" t="s">
        <v>117</v>
      </c>
      <c r="L32" t="s">
        <v>28</v>
      </c>
      <c r="M32" s="73"/>
      <c r="N32" s="74">
        <f t="shared" si="7"/>
        <v>27.711833333333001</v>
      </c>
      <c r="O32" s="74">
        <f t="shared" si="5"/>
        <v>-5.2916416999999996</v>
      </c>
      <c r="Q32" s="73"/>
    </row>
    <row r="33" spans="2:17" x14ac:dyDescent="0.25">
      <c r="B33">
        <v>16989000000</v>
      </c>
      <c r="C33">
        <v>-20.925315999999999</v>
      </c>
      <c r="D33">
        <v>-12.082981</v>
      </c>
      <c r="E33" s="73"/>
      <c r="F33" s="74">
        <f t="shared" si="6"/>
        <v>28.434666666666999</v>
      </c>
      <c r="G33" s="74">
        <f t="shared" si="4"/>
        <v>-14.601751999999999</v>
      </c>
      <c r="J33">
        <v>16989000000</v>
      </c>
      <c r="K33">
        <v>-32.386147000000001</v>
      </c>
      <c r="L33">
        <v>-18.548255999999999</v>
      </c>
      <c r="M33" s="73"/>
      <c r="N33" s="74">
        <f t="shared" si="7"/>
        <v>28.434666666666999</v>
      </c>
      <c r="O33" s="74">
        <f t="shared" si="5"/>
        <v>-7.8886846999999998</v>
      </c>
      <c r="Q33" s="73"/>
    </row>
    <row r="34" spans="2:17" x14ac:dyDescent="0.25">
      <c r="B34">
        <v>18267388888.889</v>
      </c>
      <c r="C34">
        <v>-18.92182</v>
      </c>
      <c r="D34">
        <v>-10.132438</v>
      </c>
      <c r="E34" s="73"/>
      <c r="F34" s="74">
        <f t="shared" si="6"/>
        <v>29.157499999999999</v>
      </c>
      <c r="G34" s="74">
        <f t="shared" si="4"/>
        <v>-15.281397</v>
      </c>
      <c r="J34">
        <v>18267388888.889</v>
      </c>
      <c r="K34">
        <v>-35.516117000000001</v>
      </c>
      <c r="L34">
        <v>-26.123532999999998</v>
      </c>
      <c r="M34" s="73"/>
      <c r="N34" s="74">
        <f t="shared" si="7"/>
        <v>29.157499999999999</v>
      </c>
      <c r="O34" s="74">
        <f t="shared" si="5"/>
        <v>-8.6098432999999996</v>
      </c>
      <c r="Q34" s="73"/>
    </row>
    <row r="35" spans="2:17" x14ac:dyDescent="0.25">
      <c r="B35">
        <v>19545777777.778</v>
      </c>
      <c r="C35">
        <v>-17.860396999999999</v>
      </c>
      <c r="D35">
        <v>-11.259202999999999</v>
      </c>
      <c r="E35" s="73"/>
      <c r="F35" s="74">
        <f t="shared" si="6"/>
        <v>29.880333333332999</v>
      </c>
      <c r="G35" s="74">
        <f t="shared" si="4"/>
        <v>-16.383465000000001</v>
      </c>
      <c r="J35">
        <v>19545777777.778</v>
      </c>
      <c r="K35">
        <v>-29.779071999999999</v>
      </c>
      <c r="L35">
        <v>-22.616568000000001</v>
      </c>
      <c r="M35" s="73"/>
      <c r="N35" s="74">
        <f t="shared" si="7"/>
        <v>29.880333333332999</v>
      </c>
      <c r="O35" s="74">
        <f t="shared" si="5"/>
        <v>-9.6110868000000007</v>
      </c>
      <c r="Q35" s="73"/>
    </row>
    <row r="36" spans="2:17" x14ac:dyDescent="0.25">
      <c r="B36">
        <v>20824166666.667</v>
      </c>
      <c r="C36">
        <v>-23.664525999999999</v>
      </c>
      <c r="D36">
        <v>-17.093399000000002</v>
      </c>
      <c r="E36" s="73"/>
      <c r="F36" s="74">
        <f t="shared" si="6"/>
        <v>30.603166666667001</v>
      </c>
      <c r="G36" s="74">
        <f t="shared" si="4"/>
        <v>-17.432639999999999</v>
      </c>
      <c r="J36">
        <v>20824166666.667</v>
      </c>
      <c r="K36">
        <v>-27.860907000000001</v>
      </c>
      <c r="L36">
        <v>-20.989407</v>
      </c>
      <c r="M36" s="73"/>
      <c r="N36" s="74">
        <f t="shared" si="7"/>
        <v>30.603166666667001</v>
      </c>
      <c r="O36" s="74">
        <f t="shared" si="5"/>
        <v>-10.695698999999999</v>
      </c>
      <c r="Q36" s="73"/>
    </row>
    <row r="37" spans="2:17" x14ac:dyDescent="0.25">
      <c r="B37">
        <v>22102555555.556</v>
      </c>
      <c r="C37">
        <v>-23.721330999999999</v>
      </c>
      <c r="D37">
        <v>-17.348617999999998</v>
      </c>
      <c r="E37" s="73"/>
      <c r="F37" s="74">
        <f t="shared" si="6"/>
        <v>31.326000000000001</v>
      </c>
      <c r="G37" s="74">
        <f t="shared" si="4"/>
        <v>-16.295393000000001</v>
      </c>
      <c r="J37">
        <v>22102555555.556</v>
      </c>
      <c r="K37">
        <v>-37.307312000000003</v>
      </c>
      <c r="L37">
        <v>-30.261986</v>
      </c>
      <c r="M37" s="73"/>
      <c r="N37" s="74">
        <f t="shared" si="7"/>
        <v>31.326000000000001</v>
      </c>
      <c r="O37" s="74">
        <f t="shared" si="5"/>
        <v>-11.351233000000001</v>
      </c>
      <c r="Q37" s="73"/>
    </row>
    <row r="38" spans="2:17" x14ac:dyDescent="0.25">
      <c r="B38">
        <v>23380944444.444</v>
      </c>
      <c r="C38">
        <v>-23.023997999999999</v>
      </c>
      <c r="D38">
        <v>-16.812564999999999</v>
      </c>
      <c r="E38" s="73"/>
      <c r="F38" s="74">
        <f t="shared" si="6"/>
        <v>32.048833333333</v>
      </c>
      <c r="G38" s="74">
        <f t="shared" si="4"/>
        <v>-12.055903000000001</v>
      </c>
      <c r="J38">
        <v>23380944444.444</v>
      </c>
      <c r="K38">
        <v>-35.363261999999999</v>
      </c>
      <c r="L38">
        <v>-27.973818000000001</v>
      </c>
      <c r="M38" s="73"/>
      <c r="N38" s="74">
        <f t="shared" si="7"/>
        <v>32.048833333333</v>
      </c>
      <c r="O38" s="74">
        <f t="shared" si="5"/>
        <v>-11.06747</v>
      </c>
      <c r="Q38" s="73"/>
    </row>
    <row r="39" spans="2:17" x14ac:dyDescent="0.25">
      <c r="B39">
        <v>24659333333.333</v>
      </c>
      <c r="C39">
        <v>-31.984010999999999</v>
      </c>
      <c r="D39">
        <v>-25.502828999999998</v>
      </c>
      <c r="E39" s="73"/>
      <c r="F39" s="74">
        <f t="shared" si="6"/>
        <v>32.771666666667002</v>
      </c>
      <c r="G39" s="74">
        <f t="shared" si="4"/>
        <v>-10.698486000000001</v>
      </c>
      <c r="J39">
        <v>24659333333.333</v>
      </c>
      <c r="K39">
        <v>-30.692688</v>
      </c>
      <c r="L39">
        <v>-22.946100000000001</v>
      </c>
      <c r="M39" s="73"/>
      <c r="N39" s="74">
        <f t="shared" si="7"/>
        <v>32.771666666667002</v>
      </c>
      <c r="O39" s="74">
        <f t="shared" si="5"/>
        <v>-10.28664</v>
      </c>
      <c r="Q39" s="73"/>
    </row>
    <row r="40" spans="2:17" x14ac:dyDescent="0.25">
      <c r="B40">
        <v>25937722222.222</v>
      </c>
      <c r="C40">
        <v>-30.248906999999999</v>
      </c>
      <c r="D40">
        <v>-22.001138999999998</v>
      </c>
      <c r="E40" s="73"/>
      <c r="F40" s="74">
        <f t="shared" si="6"/>
        <v>33.494500000000002</v>
      </c>
      <c r="G40" s="74">
        <f t="shared" si="4"/>
        <v>-11.375158000000001</v>
      </c>
      <c r="J40">
        <v>25937722222.222</v>
      </c>
      <c r="K40">
        <v>-30.278538000000001</v>
      </c>
      <c r="L40">
        <v>-21.144732999999999</v>
      </c>
      <c r="M40" s="73"/>
      <c r="N40" s="74">
        <f t="shared" si="7"/>
        <v>33.494500000000002</v>
      </c>
      <c r="O40" s="74">
        <f t="shared" si="5"/>
        <v>-10.383203</v>
      </c>
      <c r="Q40" s="73"/>
    </row>
    <row r="41" spans="2:17" x14ac:dyDescent="0.25">
      <c r="B41">
        <v>27216111111.111</v>
      </c>
      <c r="C41">
        <v>-31.996573999999999</v>
      </c>
      <c r="D41">
        <v>-23.451408000000001</v>
      </c>
      <c r="E41" s="73"/>
      <c r="F41" s="74">
        <f t="shared" si="6"/>
        <v>34.217333333333002</v>
      </c>
      <c r="G41" s="74">
        <f t="shared" si="4"/>
        <v>-12.950245000000001</v>
      </c>
      <c r="J41">
        <v>27216111111.111</v>
      </c>
      <c r="K41">
        <v>-31.853615000000001</v>
      </c>
      <c r="L41">
        <v>-21.784081</v>
      </c>
      <c r="M41" s="73"/>
      <c r="N41" s="74">
        <f t="shared" si="7"/>
        <v>34.217333333333002</v>
      </c>
      <c r="O41" s="74">
        <f t="shared" si="5"/>
        <v>-11.031907</v>
      </c>
      <c r="Q41" s="73"/>
    </row>
    <row r="42" spans="2:17" x14ac:dyDescent="0.25">
      <c r="B42">
        <v>28494500000</v>
      </c>
      <c r="C42">
        <v>-29.785208000000001</v>
      </c>
      <c r="D42">
        <v>-21.677076</v>
      </c>
      <c r="E42" s="73"/>
      <c r="F42" s="74">
        <f t="shared" si="6"/>
        <v>34.940166666666997</v>
      </c>
      <c r="G42" s="74">
        <f t="shared" si="4"/>
        <v>-14.69656</v>
      </c>
      <c r="J42">
        <v>28494500000</v>
      </c>
      <c r="K42">
        <v>-32.572147000000001</v>
      </c>
      <c r="L42">
        <v>-22.687393</v>
      </c>
      <c r="M42" s="73"/>
      <c r="N42" s="74">
        <f t="shared" si="7"/>
        <v>34.940166666666997</v>
      </c>
      <c r="O42" s="74">
        <f t="shared" si="5"/>
        <v>-11.716324</v>
      </c>
      <c r="Q42" s="73"/>
    </row>
    <row r="43" spans="2:17" x14ac:dyDescent="0.25">
      <c r="B43">
        <v>29772888888.889</v>
      </c>
      <c r="C43">
        <v>-26.264475000000001</v>
      </c>
      <c r="D43">
        <v>-18.665576999999999</v>
      </c>
      <c r="E43" s="73"/>
      <c r="F43" s="74">
        <f t="shared" si="6"/>
        <v>35.662999999999997</v>
      </c>
      <c r="G43" s="74">
        <f t="shared" si="4"/>
        <v>-16.016393999999998</v>
      </c>
      <c r="J43">
        <v>29772888888.889</v>
      </c>
      <c r="K43">
        <v>-33.073948000000001</v>
      </c>
      <c r="L43">
        <v>-23.757411999999999</v>
      </c>
      <c r="M43" s="73"/>
      <c r="N43" s="74">
        <f t="shared" si="7"/>
        <v>35.662999999999997</v>
      </c>
      <c r="O43" s="74">
        <f t="shared" si="5"/>
        <v>-12.851591000000001</v>
      </c>
      <c r="Q43" s="73"/>
    </row>
    <row r="44" spans="2:17" x14ac:dyDescent="0.25">
      <c r="B44">
        <v>31051277777.778</v>
      </c>
      <c r="C44">
        <v>-25.456720000000001</v>
      </c>
      <c r="D44">
        <v>-17.80076</v>
      </c>
      <c r="E44" s="73"/>
      <c r="F44" s="74">
        <f t="shared" si="6"/>
        <v>36.385833333332997</v>
      </c>
      <c r="G44" s="74">
        <f t="shared" si="4"/>
        <v>-16.501149999999999</v>
      </c>
      <c r="J44">
        <v>31051277777.778</v>
      </c>
      <c r="K44">
        <v>-34.958862000000003</v>
      </c>
      <c r="L44">
        <v>-25.389275000000001</v>
      </c>
      <c r="M44" s="73"/>
      <c r="N44" s="74">
        <f t="shared" si="7"/>
        <v>36.385833333332997</v>
      </c>
      <c r="O44" s="74">
        <f t="shared" si="5"/>
        <v>-13.954958</v>
      </c>
      <c r="Q44" s="73"/>
    </row>
    <row r="45" spans="2:17" x14ac:dyDescent="0.25">
      <c r="B45">
        <v>32329666666.667</v>
      </c>
      <c r="C45">
        <v>-24.786097999999999</v>
      </c>
      <c r="D45">
        <v>-16.933675999999998</v>
      </c>
      <c r="E45" s="73"/>
      <c r="F45" s="74">
        <f t="shared" si="6"/>
        <v>37.108666666666998</v>
      </c>
      <c r="G45" s="74">
        <f t="shared" si="4"/>
        <v>-16.464485</v>
      </c>
      <c r="J45">
        <v>32329666666.667</v>
      </c>
      <c r="K45">
        <v>-31.991323000000001</v>
      </c>
      <c r="L45">
        <v>-22.409303999999999</v>
      </c>
      <c r="M45" s="73"/>
      <c r="N45" s="74">
        <f t="shared" si="7"/>
        <v>37.108666666666998</v>
      </c>
      <c r="O45" s="74">
        <f t="shared" si="5"/>
        <v>-15.098274999999999</v>
      </c>
      <c r="Q45" s="73"/>
    </row>
    <row r="46" spans="2:17" x14ac:dyDescent="0.25">
      <c r="B46">
        <v>33608055555.556</v>
      </c>
      <c r="C46">
        <v>-28.209575999999998</v>
      </c>
      <c r="D46">
        <v>-20.165886</v>
      </c>
      <c r="E46" s="73"/>
      <c r="F46" s="74">
        <f t="shared" si="6"/>
        <v>37.831499999999998</v>
      </c>
      <c r="G46" s="74">
        <f t="shared" si="4"/>
        <v>-17.470486000000001</v>
      </c>
      <c r="J46">
        <v>33608055555.556</v>
      </c>
      <c r="K46">
        <v>-30.850587999999998</v>
      </c>
      <c r="L46">
        <v>-21.304583000000001</v>
      </c>
      <c r="M46" s="73"/>
      <c r="N46" s="74">
        <f t="shared" si="7"/>
        <v>37.831499999999998</v>
      </c>
      <c r="O46" s="74">
        <f t="shared" si="5"/>
        <v>-15.123564</v>
      </c>
      <c r="Q46" s="73"/>
    </row>
    <row r="47" spans="2:17" x14ac:dyDescent="0.25">
      <c r="B47">
        <v>34886444444.444</v>
      </c>
      <c r="C47">
        <v>-32.326000000000001</v>
      </c>
      <c r="D47">
        <v>-23.407841000000001</v>
      </c>
      <c r="E47" s="73"/>
      <c r="F47" s="74">
        <f t="shared" si="6"/>
        <v>38.554333333332998</v>
      </c>
      <c r="G47" s="74">
        <f t="shared" si="4"/>
        <v>-19.065231000000001</v>
      </c>
      <c r="J47">
        <v>34886444444.444</v>
      </c>
      <c r="K47">
        <v>-31.835578999999999</v>
      </c>
      <c r="L47">
        <v>-22.769915000000001</v>
      </c>
      <c r="M47" s="73"/>
      <c r="N47" s="74">
        <f t="shared" si="7"/>
        <v>38.554333333332998</v>
      </c>
      <c r="O47" s="74">
        <f t="shared" si="5"/>
        <v>-15.104094</v>
      </c>
      <c r="Q47" s="73"/>
    </row>
    <row r="48" spans="2:17" x14ac:dyDescent="0.25">
      <c r="B48">
        <v>36164833333.333</v>
      </c>
      <c r="C48">
        <v>-33.260624</v>
      </c>
      <c r="D48">
        <v>-23.803498999999999</v>
      </c>
      <c r="E48" s="73"/>
      <c r="F48" s="74">
        <f t="shared" si="6"/>
        <v>39.277166666667</v>
      </c>
      <c r="G48" s="74">
        <f t="shared" si="4"/>
        <v>-20.476105</v>
      </c>
      <c r="J48">
        <v>36164833333.333</v>
      </c>
      <c r="K48">
        <v>-33.865130999999998</v>
      </c>
      <c r="L48">
        <v>-24.654720000000001</v>
      </c>
      <c r="M48" s="73"/>
      <c r="N48" s="74">
        <f t="shared" si="7"/>
        <v>39.277166666667</v>
      </c>
      <c r="O48" s="74">
        <f t="shared" si="5"/>
        <v>-14.680526</v>
      </c>
      <c r="Q48" s="73"/>
    </row>
    <row r="49" spans="2:17" x14ac:dyDescent="0.25">
      <c r="B49">
        <v>37443222222.222</v>
      </c>
      <c r="C49">
        <v>-34.048656000000001</v>
      </c>
      <c r="D49">
        <v>-24.657268999999999</v>
      </c>
      <c r="E49" s="73"/>
      <c r="F49" s="74">
        <f t="shared" si="6"/>
        <v>40</v>
      </c>
      <c r="G49" s="74">
        <f t="shared" si="4"/>
        <v>-22.490841</v>
      </c>
      <c r="J49">
        <v>37443222222.222</v>
      </c>
      <c r="K49">
        <v>-35.769767999999999</v>
      </c>
      <c r="L49">
        <v>-26.238503000000001</v>
      </c>
      <c r="M49" s="73"/>
      <c r="N49" s="74">
        <f t="shared" si="7"/>
        <v>40</v>
      </c>
      <c r="O49" s="74">
        <f t="shared" si="5"/>
        <v>-15.193932</v>
      </c>
      <c r="Q49" s="73"/>
    </row>
    <row r="50" spans="2:17" x14ac:dyDescent="0.25">
      <c r="B50">
        <v>38721611111.111</v>
      </c>
      <c r="C50">
        <v>-37.593380000000003</v>
      </c>
      <c r="D50">
        <v>-28.054428000000001</v>
      </c>
      <c r="E50" s="73"/>
      <c r="F50" s="74" t="s">
        <v>21</v>
      </c>
      <c r="J50">
        <v>38721611111.111</v>
      </c>
      <c r="K50">
        <v>-38.209324000000002</v>
      </c>
      <c r="L50">
        <v>-28.05481</v>
      </c>
      <c r="M50" s="73"/>
      <c r="N50" s="74" t="s">
        <v>21</v>
      </c>
      <c r="Q50" s="73"/>
    </row>
    <row r="51" spans="2:17" x14ac:dyDescent="0.25">
      <c r="B51">
        <v>40000000000</v>
      </c>
      <c r="C51">
        <v>-48.07687</v>
      </c>
      <c r="D51">
        <v>-39.190196999999998</v>
      </c>
      <c r="E51" s="73"/>
      <c r="J51">
        <v>40000000000</v>
      </c>
      <c r="K51">
        <v>-38.102111999999998</v>
      </c>
      <c r="L51">
        <v>-27.883759999999999</v>
      </c>
      <c r="M51" s="73"/>
      <c r="Q51" s="73"/>
    </row>
    <row r="52" spans="2:17" x14ac:dyDescent="0.25">
      <c r="B52" t="s">
        <v>21</v>
      </c>
      <c r="E52" s="82"/>
      <c r="J52" t="s">
        <v>21</v>
      </c>
      <c r="M52" s="82"/>
      <c r="Q52" s="82"/>
    </row>
    <row r="53" spans="2:17" x14ac:dyDescent="0.25">
      <c r="E53" s="82"/>
      <c r="F53" s="74" t="s">
        <v>23</v>
      </c>
      <c r="M53" s="82"/>
      <c r="N53" s="74" t="s">
        <v>23</v>
      </c>
      <c r="Q53" s="82"/>
    </row>
    <row r="54" spans="2:17" ht="15.75" x14ac:dyDescent="0.25">
      <c r="E54" s="82"/>
      <c r="F54" s="74" t="s">
        <v>19</v>
      </c>
      <c r="G54" s="74" t="str">
        <f t="shared" ref="G54:G73" si="8">D80</f>
        <v>1Rx4L dBc Log Mag(dB)</v>
      </c>
      <c r="H54" s="80">
        <v>1</v>
      </c>
      <c r="M54" s="82"/>
      <c r="N54" s="74" t="s">
        <v>19</v>
      </c>
      <c r="O54" s="74" t="str">
        <f t="shared" ref="O54:O73" si="9">L80</f>
        <v>1Rx4L dBc Log Mag(dB)</v>
      </c>
      <c r="P54" s="80">
        <v>1</v>
      </c>
      <c r="Q54" s="82"/>
    </row>
    <row r="55" spans="2:17" ht="15.75" x14ac:dyDescent="0.25">
      <c r="B55" t="s">
        <v>22</v>
      </c>
      <c r="E55" s="82"/>
      <c r="F55" s="74">
        <f t="shared" ref="F55:F73" si="10">B81/1000000000</f>
        <v>37.988999999999997</v>
      </c>
      <c r="G55" s="74">
        <f t="shared" si="8"/>
        <v>-26.856027999999998</v>
      </c>
      <c r="H55" s="81">
        <f>ABS(AVERAGE(G55:G73)-(H54-1)*5)</f>
        <v>36.704151736842107</v>
      </c>
      <c r="J55" t="s">
        <v>22</v>
      </c>
      <c r="M55" s="82"/>
      <c r="N55" s="74">
        <f t="shared" ref="N55:N73" si="11">J81/1000000000</f>
        <v>37.988999999999997</v>
      </c>
      <c r="O55" s="74">
        <f t="shared" si="9"/>
        <v>-19.366969999999998</v>
      </c>
      <c r="P55" s="81">
        <f>ABS(AVERAGE(O55:O73)-(P54-1)*5)</f>
        <v>22.958080526315786</v>
      </c>
      <c r="Q55" s="82"/>
    </row>
    <row r="56" spans="2:17" x14ac:dyDescent="0.25">
      <c r="B56" t="s">
        <v>19</v>
      </c>
      <c r="C56" t="s">
        <v>118</v>
      </c>
      <c r="D56" t="s">
        <v>29</v>
      </c>
      <c r="E56" s="82"/>
      <c r="F56" s="74">
        <f t="shared" si="10"/>
        <v>38.100722222222004</v>
      </c>
      <c r="G56" s="74">
        <f t="shared" si="8"/>
        <v>-28.788857</v>
      </c>
      <c r="J56" t="s">
        <v>19</v>
      </c>
      <c r="K56" t="s">
        <v>118</v>
      </c>
      <c r="L56" t="s">
        <v>29</v>
      </c>
      <c r="M56" s="82"/>
      <c r="N56" s="74">
        <f t="shared" si="11"/>
        <v>38.100722222222004</v>
      </c>
      <c r="O56" s="74">
        <f t="shared" si="9"/>
        <v>-23.929902999999999</v>
      </c>
      <c r="Q56" s="82"/>
    </row>
    <row r="57" spans="2:17" x14ac:dyDescent="0.25">
      <c r="B57">
        <v>26989000000</v>
      </c>
      <c r="C57">
        <v>-19.972861999999999</v>
      </c>
      <c r="D57">
        <v>-11.130527000000001</v>
      </c>
      <c r="E57" s="82"/>
      <c r="F57" s="74">
        <f t="shared" si="10"/>
        <v>38.212444444444003</v>
      </c>
      <c r="G57" s="74">
        <f t="shared" si="8"/>
        <v>-31.669497</v>
      </c>
      <c r="J57">
        <v>26989000000</v>
      </c>
      <c r="K57">
        <v>-14.283562</v>
      </c>
      <c r="L57">
        <v>-0.44567405999999998</v>
      </c>
      <c r="M57" s="82"/>
      <c r="N57" s="74">
        <f t="shared" si="11"/>
        <v>38.212444444444003</v>
      </c>
      <c r="O57" s="74">
        <f t="shared" si="9"/>
        <v>-25.420262999999998</v>
      </c>
      <c r="Q57" s="82"/>
    </row>
    <row r="58" spans="2:17" x14ac:dyDescent="0.25">
      <c r="B58">
        <v>27711833333.333</v>
      </c>
      <c r="C58">
        <v>-20.539192</v>
      </c>
      <c r="D58">
        <v>-11.749809000000001</v>
      </c>
      <c r="E58" s="82"/>
      <c r="F58" s="74">
        <f t="shared" si="10"/>
        <v>38.324166666666997</v>
      </c>
      <c r="G58" s="74">
        <f t="shared" si="8"/>
        <v>-32.148860999999997</v>
      </c>
      <c r="J58">
        <v>27711833333.333</v>
      </c>
      <c r="K58">
        <v>-14.684225</v>
      </c>
      <c r="L58">
        <v>-5.2916416999999996</v>
      </c>
      <c r="M58" s="82"/>
      <c r="N58" s="74">
        <f t="shared" si="11"/>
        <v>38.324166666666997</v>
      </c>
      <c r="O58" s="74">
        <f t="shared" si="9"/>
        <v>-25.723708999999999</v>
      </c>
      <c r="Q58" s="82"/>
    </row>
    <row r="59" spans="2:17" x14ac:dyDescent="0.25">
      <c r="B59">
        <v>28434666666.667</v>
      </c>
      <c r="C59">
        <v>-21.202947999999999</v>
      </c>
      <c r="D59">
        <v>-14.601751999999999</v>
      </c>
      <c r="E59" s="82"/>
      <c r="F59" s="74">
        <f t="shared" si="10"/>
        <v>38.435888888888996</v>
      </c>
      <c r="G59" s="74">
        <f t="shared" si="8"/>
        <v>-33.898457000000001</v>
      </c>
      <c r="J59">
        <v>28434666666.667</v>
      </c>
      <c r="K59">
        <v>-15.051189000000001</v>
      </c>
      <c r="L59">
        <v>-7.8886846999999998</v>
      </c>
      <c r="M59" s="82"/>
      <c r="N59" s="74">
        <f t="shared" si="11"/>
        <v>38.435888888888996</v>
      </c>
      <c r="O59" s="74">
        <f t="shared" si="9"/>
        <v>-25.497834999999998</v>
      </c>
      <c r="Q59" s="82"/>
    </row>
    <row r="60" spans="2:17" x14ac:dyDescent="0.25">
      <c r="B60">
        <v>29157500000</v>
      </c>
      <c r="C60">
        <v>-21.852523999999999</v>
      </c>
      <c r="D60">
        <v>-15.281397</v>
      </c>
      <c r="E60" s="82"/>
      <c r="F60" s="74">
        <f t="shared" si="10"/>
        <v>38.547611111111003</v>
      </c>
      <c r="G60" s="74">
        <f t="shared" si="8"/>
        <v>-34.670822000000001</v>
      </c>
      <c r="J60">
        <v>29157500000</v>
      </c>
      <c r="K60">
        <v>-15.481342</v>
      </c>
      <c r="L60">
        <v>-8.6098432999999996</v>
      </c>
      <c r="M60" s="82"/>
      <c r="N60" s="74">
        <f t="shared" si="11"/>
        <v>38.547611111111003</v>
      </c>
      <c r="O60" s="74">
        <f t="shared" si="9"/>
        <v>-25.299088000000001</v>
      </c>
      <c r="Q60" s="82"/>
    </row>
    <row r="61" spans="2:17" x14ac:dyDescent="0.25">
      <c r="B61">
        <v>29880333333.333</v>
      </c>
      <c r="C61">
        <v>-22.756177999999998</v>
      </c>
      <c r="D61">
        <v>-16.383465000000001</v>
      </c>
      <c r="E61" s="82"/>
      <c r="F61" s="74">
        <f t="shared" si="10"/>
        <v>38.659333333333002</v>
      </c>
      <c r="G61" s="74">
        <f t="shared" si="8"/>
        <v>-35.403221000000002</v>
      </c>
      <c r="J61">
        <v>29880333333.333</v>
      </c>
      <c r="K61">
        <v>-16.656414000000002</v>
      </c>
      <c r="L61">
        <v>-9.6110868000000007</v>
      </c>
      <c r="M61" s="82"/>
      <c r="N61" s="74">
        <f t="shared" si="11"/>
        <v>38.659333333333002</v>
      </c>
      <c r="O61" s="74">
        <f t="shared" si="9"/>
        <v>-24.608753</v>
      </c>
      <c r="Q61" s="82"/>
    </row>
    <row r="62" spans="2:17" x14ac:dyDescent="0.25">
      <c r="B62">
        <v>30603166666.667</v>
      </c>
      <c r="C62">
        <v>-23.644075000000001</v>
      </c>
      <c r="D62">
        <v>-17.432639999999999</v>
      </c>
      <c r="E62" s="82"/>
      <c r="F62" s="74">
        <f t="shared" si="10"/>
        <v>38.771055555555996</v>
      </c>
      <c r="G62" s="74">
        <f t="shared" si="8"/>
        <v>-35.136524000000001</v>
      </c>
      <c r="J62">
        <v>30603166666.667</v>
      </c>
      <c r="K62">
        <v>-18.085144</v>
      </c>
      <c r="L62">
        <v>-10.695698999999999</v>
      </c>
      <c r="M62" s="82"/>
      <c r="N62" s="74">
        <f t="shared" si="11"/>
        <v>38.771055555555996</v>
      </c>
      <c r="O62" s="74">
        <f t="shared" si="9"/>
        <v>-23.069756000000002</v>
      </c>
      <c r="Q62" s="82"/>
    </row>
    <row r="63" spans="2:17" x14ac:dyDescent="0.25">
      <c r="B63">
        <v>31326000000</v>
      </c>
      <c r="C63">
        <v>-22.776575000000001</v>
      </c>
      <c r="D63">
        <v>-16.295393000000001</v>
      </c>
      <c r="E63" s="82"/>
      <c r="F63" s="74">
        <f t="shared" si="10"/>
        <v>38.882777777778003</v>
      </c>
      <c r="G63" s="74">
        <f t="shared" si="8"/>
        <v>-36.441101000000003</v>
      </c>
      <c r="J63">
        <v>31326000000</v>
      </c>
      <c r="K63">
        <v>-19.097819999999999</v>
      </c>
      <c r="L63">
        <v>-11.351233000000001</v>
      </c>
      <c r="M63" s="82"/>
      <c r="N63" s="74">
        <f t="shared" si="11"/>
        <v>38.882777777778003</v>
      </c>
      <c r="O63" s="74">
        <f t="shared" si="9"/>
        <v>-21.792095</v>
      </c>
      <c r="Q63" s="82"/>
    </row>
    <row r="64" spans="2:17" x14ac:dyDescent="0.25">
      <c r="B64">
        <v>32048833333.333</v>
      </c>
      <c r="C64">
        <v>-20.303671000000001</v>
      </c>
      <c r="D64">
        <v>-12.055903000000001</v>
      </c>
      <c r="E64" s="82"/>
      <c r="F64" s="74">
        <f t="shared" si="10"/>
        <v>38.994500000000002</v>
      </c>
      <c r="G64" s="74">
        <f t="shared" si="8"/>
        <v>-40.753059</v>
      </c>
      <c r="J64">
        <v>32048833333.333</v>
      </c>
      <c r="K64">
        <v>-20.201273</v>
      </c>
      <c r="L64">
        <v>-11.06747</v>
      </c>
      <c r="M64" s="82"/>
      <c r="N64" s="74">
        <f t="shared" si="11"/>
        <v>38.994500000000002</v>
      </c>
      <c r="O64" s="74">
        <f t="shared" si="9"/>
        <v>-22.367193</v>
      </c>
      <c r="Q64" s="82"/>
    </row>
    <row r="65" spans="2:17" x14ac:dyDescent="0.25">
      <c r="B65">
        <v>32771666666.667</v>
      </c>
      <c r="C65">
        <v>-19.243652000000001</v>
      </c>
      <c r="D65">
        <v>-10.698486000000001</v>
      </c>
      <c r="E65" s="82"/>
      <c r="F65" s="74">
        <f t="shared" si="10"/>
        <v>39.106222222222002</v>
      </c>
      <c r="G65" s="74">
        <f t="shared" si="8"/>
        <v>-40.810431999999999</v>
      </c>
      <c r="J65">
        <v>32771666666.667</v>
      </c>
      <c r="K65">
        <v>-20.356173999999999</v>
      </c>
      <c r="L65">
        <v>-10.28664</v>
      </c>
      <c r="M65" s="82"/>
      <c r="N65" s="74">
        <f t="shared" si="11"/>
        <v>39.106222222222002</v>
      </c>
      <c r="O65" s="74">
        <f t="shared" si="9"/>
        <v>-22.340157000000001</v>
      </c>
      <c r="Q65" s="82"/>
    </row>
    <row r="66" spans="2:17" x14ac:dyDescent="0.25">
      <c r="B66">
        <v>33494500000</v>
      </c>
      <c r="C66">
        <v>-19.48329</v>
      </c>
      <c r="D66">
        <v>-11.375158000000001</v>
      </c>
      <c r="E66" s="82"/>
      <c r="F66" s="74">
        <f t="shared" si="10"/>
        <v>39.217944444444001</v>
      </c>
      <c r="G66" s="74">
        <f t="shared" si="8"/>
        <v>-41.202483999999998</v>
      </c>
      <c r="J66">
        <v>33494500000</v>
      </c>
      <c r="K66">
        <v>-20.267956000000002</v>
      </c>
      <c r="L66">
        <v>-10.383203</v>
      </c>
      <c r="M66" s="82"/>
      <c r="N66" s="74">
        <f t="shared" si="11"/>
        <v>39.217944444444001</v>
      </c>
      <c r="O66" s="74">
        <f t="shared" si="9"/>
        <v>-22.283525000000001</v>
      </c>
      <c r="Q66" s="82"/>
    </row>
    <row r="67" spans="2:17" x14ac:dyDescent="0.25">
      <c r="B67">
        <v>34217333333.333</v>
      </c>
      <c r="C67">
        <v>-20.549143000000001</v>
      </c>
      <c r="D67">
        <v>-12.950245000000001</v>
      </c>
      <c r="E67" s="82"/>
      <c r="F67" s="74">
        <f t="shared" si="10"/>
        <v>39.329666666667002</v>
      </c>
      <c r="G67" s="74">
        <f t="shared" si="8"/>
        <v>-42.085597999999997</v>
      </c>
      <c r="J67">
        <v>34217333333.333</v>
      </c>
      <c r="K67">
        <v>-20.348444000000001</v>
      </c>
      <c r="L67">
        <v>-11.031907</v>
      </c>
      <c r="M67" s="82"/>
      <c r="N67" s="74">
        <f t="shared" si="11"/>
        <v>39.329666666667002</v>
      </c>
      <c r="O67" s="74">
        <f t="shared" si="9"/>
        <v>-22.127541000000001</v>
      </c>
      <c r="Q67" s="82"/>
    </row>
    <row r="68" spans="2:17" x14ac:dyDescent="0.25">
      <c r="B68">
        <v>34940166666.667</v>
      </c>
      <c r="C68">
        <v>-22.352519999999998</v>
      </c>
      <c r="D68">
        <v>-14.69656</v>
      </c>
      <c r="E68" s="82"/>
      <c r="F68" s="74">
        <f t="shared" si="10"/>
        <v>39.441388888889001</v>
      </c>
      <c r="G68" s="74">
        <f t="shared" si="8"/>
        <v>-40.305869999999999</v>
      </c>
      <c r="J68">
        <v>34940166666.667</v>
      </c>
      <c r="K68">
        <v>-21.285912</v>
      </c>
      <c r="L68">
        <v>-11.716324</v>
      </c>
      <c r="M68" s="82"/>
      <c r="N68" s="74">
        <f t="shared" si="11"/>
        <v>39.441388888889001</v>
      </c>
      <c r="O68" s="74">
        <f t="shared" si="9"/>
        <v>-22.086137999999998</v>
      </c>
      <c r="Q68" s="82"/>
    </row>
    <row r="69" spans="2:17" x14ac:dyDescent="0.25">
      <c r="B69">
        <v>35663000000</v>
      </c>
      <c r="C69">
        <v>-23.868818000000001</v>
      </c>
      <c r="D69">
        <v>-16.016393999999998</v>
      </c>
      <c r="E69" s="82"/>
      <c r="F69" s="74">
        <f t="shared" si="10"/>
        <v>39.553111111111001</v>
      </c>
      <c r="G69" s="74">
        <f t="shared" si="8"/>
        <v>-41.410525999999997</v>
      </c>
      <c r="J69">
        <v>35663000000</v>
      </c>
      <c r="K69">
        <v>-22.433613000000001</v>
      </c>
      <c r="L69">
        <v>-12.851591000000001</v>
      </c>
      <c r="M69" s="82"/>
      <c r="N69" s="74">
        <f t="shared" si="11"/>
        <v>39.553111111111001</v>
      </c>
      <c r="O69" s="74">
        <f t="shared" si="9"/>
        <v>-22.604267</v>
      </c>
      <c r="Q69" s="82"/>
    </row>
    <row r="70" spans="2:17" x14ac:dyDescent="0.25">
      <c r="B70">
        <v>36385833333.333</v>
      </c>
      <c r="C70">
        <v>-24.544840000000001</v>
      </c>
      <c r="D70">
        <v>-16.501149999999999</v>
      </c>
      <c r="E70" s="82"/>
      <c r="F70" s="74">
        <f t="shared" si="10"/>
        <v>39.664833333333</v>
      </c>
      <c r="G70" s="74">
        <f t="shared" si="8"/>
        <v>-40.257888999999999</v>
      </c>
      <c r="J70">
        <v>36385833333.333</v>
      </c>
      <c r="K70">
        <v>-23.500962999999999</v>
      </c>
      <c r="L70">
        <v>-13.954958</v>
      </c>
      <c r="M70" s="82"/>
      <c r="N70" s="74">
        <f t="shared" si="11"/>
        <v>39.664833333333</v>
      </c>
      <c r="O70" s="74">
        <f t="shared" si="9"/>
        <v>-22.368607000000001</v>
      </c>
      <c r="Q70" s="82"/>
    </row>
    <row r="71" spans="2:17" x14ac:dyDescent="0.25">
      <c r="B71">
        <v>37108666666.667</v>
      </c>
      <c r="C71">
        <v>-25.382646999999999</v>
      </c>
      <c r="D71">
        <v>-16.464485</v>
      </c>
      <c r="E71" s="82"/>
      <c r="F71" s="74">
        <f t="shared" si="10"/>
        <v>39.776555555556001</v>
      </c>
      <c r="G71" s="74">
        <f t="shared" si="8"/>
        <v>-38.240627000000003</v>
      </c>
      <c r="J71">
        <v>37108666666.667</v>
      </c>
      <c r="K71">
        <v>-24.163938999999999</v>
      </c>
      <c r="L71">
        <v>-15.098274999999999</v>
      </c>
      <c r="M71" s="82"/>
      <c r="N71" s="74">
        <f t="shared" si="11"/>
        <v>39.776555555556001</v>
      </c>
      <c r="O71" s="74">
        <f t="shared" si="9"/>
        <v>-22.540192000000001</v>
      </c>
      <c r="Q71" s="82"/>
    </row>
    <row r="72" spans="2:17" x14ac:dyDescent="0.25">
      <c r="B72">
        <v>37831500000</v>
      </c>
      <c r="C72">
        <v>-26.927607999999999</v>
      </c>
      <c r="D72">
        <v>-17.470486000000001</v>
      </c>
      <c r="E72" s="82"/>
      <c r="F72" s="74">
        <f t="shared" si="10"/>
        <v>39.888277777778001</v>
      </c>
      <c r="G72" s="74">
        <f t="shared" si="8"/>
        <v>-37.011200000000002</v>
      </c>
      <c r="J72">
        <v>37831500000</v>
      </c>
      <c r="K72">
        <v>-24.333977000000001</v>
      </c>
      <c r="L72">
        <v>-15.123564</v>
      </c>
      <c r="M72" s="82"/>
      <c r="N72" s="74">
        <f t="shared" si="11"/>
        <v>39.888277777778001</v>
      </c>
      <c r="O72" s="74">
        <f t="shared" si="9"/>
        <v>-21.53614</v>
      </c>
      <c r="Q72" s="82"/>
    </row>
    <row r="73" spans="2:17" x14ac:dyDescent="0.25">
      <c r="B73">
        <v>38554333333.333</v>
      </c>
      <c r="C73">
        <v>-28.456617000000001</v>
      </c>
      <c r="D73">
        <v>-19.065231000000001</v>
      </c>
      <c r="E73" s="82"/>
      <c r="F73" s="74">
        <f t="shared" si="10"/>
        <v>40</v>
      </c>
      <c r="G73" s="74">
        <f t="shared" si="8"/>
        <v>-40.28783</v>
      </c>
      <c r="J73">
        <v>38554333333.333</v>
      </c>
      <c r="K73">
        <v>-24.635359000000001</v>
      </c>
      <c r="L73">
        <v>-15.104094</v>
      </c>
      <c r="M73" s="82"/>
      <c r="N73" s="74">
        <f t="shared" si="11"/>
        <v>40</v>
      </c>
      <c r="O73" s="74">
        <f t="shared" si="9"/>
        <v>-21.241398</v>
      </c>
      <c r="Q73" s="82"/>
    </row>
    <row r="74" spans="2:17" x14ac:dyDescent="0.25">
      <c r="B74">
        <v>39277166666.667</v>
      </c>
      <c r="C74">
        <v>-30.015056999999999</v>
      </c>
      <c r="D74">
        <v>-20.476105</v>
      </c>
      <c r="E74" s="82"/>
      <c r="F74" s="74" t="s">
        <v>21</v>
      </c>
      <c r="J74">
        <v>39277166666.667</v>
      </c>
      <c r="K74">
        <v>-24.835038999999998</v>
      </c>
      <c r="L74">
        <v>-14.680526</v>
      </c>
      <c r="M74" s="82"/>
      <c r="N74" s="74" t="s">
        <v>21</v>
      </c>
      <c r="Q74" s="82"/>
    </row>
    <row r="75" spans="2:17" x14ac:dyDescent="0.25">
      <c r="B75">
        <v>40000000000</v>
      </c>
      <c r="C75">
        <v>-31.377511999999999</v>
      </c>
      <c r="D75">
        <v>-22.490841</v>
      </c>
      <c r="J75">
        <v>40000000000</v>
      </c>
      <c r="K75">
        <v>-25.412282999999999</v>
      </c>
      <c r="L75">
        <v>-15.193932</v>
      </c>
    </row>
    <row r="76" spans="2:17" x14ac:dyDescent="0.25">
      <c r="B76" t="s">
        <v>21</v>
      </c>
      <c r="J76" t="s">
        <v>21</v>
      </c>
    </row>
    <row r="77" spans="2:17" x14ac:dyDescent="0.25">
      <c r="F77" s="74" t="s">
        <v>24</v>
      </c>
      <c r="N77" s="74" t="s">
        <v>24</v>
      </c>
    </row>
    <row r="78" spans="2:17" ht="15.75" x14ac:dyDescent="0.25">
      <c r="F78" s="74" t="s">
        <v>19</v>
      </c>
      <c r="G78" s="74" t="str">
        <f t="shared" ref="G78:G97" si="12">D104</f>
        <v>1Rx5L dBc Log Mag(dB)</v>
      </c>
      <c r="H78" s="80">
        <v>1</v>
      </c>
      <c r="N78" s="74" t="s">
        <v>19</v>
      </c>
      <c r="O78" s="74" t="str">
        <f t="shared" ref="O78:O97" si="13">L104</f>
        <v>1Rx5L dBc Log Mag(dB)</v>
      </c>
      <c r="P78" s="80">
        <v>1</v>
      </c>
    </row>
    <row r="79" spans="2:17" ht="15.75" x14ac:dyDescent="0.25">
      <c r="B79" t="s">
        <v>23</v>
      </c>
      <c r="F79" s="74">
        <f t="shared" ref="F79:F97" si="14">B105/1000000000</f>
        <v>45.988999999999997</v>
      </c>
      <c r="G79" s="74">
        <f t="shared" si="12"/>
        <v>-26.409573000000002</v>
      </c>
      <c r="H79" s="81">
        <f>ABS(AVERAGE(G79:G97)-(H78-1)*5)</f>
        <v>26.442391473684218</v>
      </c>
      <c r="J79" t="s">
        <v>23</v>
      </c>
      <c r="N79" s="74">
        <f t="shared" ref="N79:N97" si="15">J105/1000000000</f>
        <v>45.988999999999997</v>
      </c>
      <c r="O79" s="74">
        <f t="shared" si="13"/>
        <v>-12.304713</v>
      </c>
      <c r="P79" s="81">
        <f>ABS(AVERAGE(O79:O97)-(P78-1)*5)</f>
        <v>18.020200052631584</v>
      </c>
    </row>
    <row r="80" spans="2:17" x14ac:dyDescent="0.25">
      <c r="B80" t="s">
        <v>19</v>
      </c>
      <c r="C80" t="s">
        <v>119</v>
      </c>
      <c r="D80" t="s">
        <v>30</v>
      </c>
      <c r="F80" s="74">
        <f t="shared" si="14"/>
        <v>45.656277777778001</v>
      </c>
      <c r="G80" s="74">
        <f t="shared" si="12"/>
        <v>-29.463218999999999</v>
      </c>
      <c r="J80" t="s">
        <v>19</v>
      </c>
      <c r="K80" t="s">
        <v>119</v>
      </c>
      <c r="L80" t="s">
        <v>30</v>
      </c>
      <c r="N80" s="74">
        <f t="shared" si="15"/>
        <v>45.656277777778001</v>
      </c>
      <c r="O80" s="74">
        <f t="shared" si="13"/>
        <v>-16.711746000000002</v>
      </c>
    </row>
    <row r="81" spans="2:15" x14ac:dyDescent="0.25">
      <c r="B81">
        <v>37989000000</v>
      </c>
      <c r="C81">
        <v>-35.698363999999998</v>
      </c>
      <c r="D81">
        <v>-26.856027999999998</v>
      </c>
      <c r="F81" s="74">
        <f t="shared" si="14"/>
        <v>45.323555555555998</v>
      </c>
      <c r="G81" s="74">
        <f t="shared" si="12"/>
        <v>-35.816338000000002</v>
      </c>
      <c r="J81">
        <v>37989000000</v>
      </c>
      <c r="K81">
        <v>-33.204856999999997</v>
      </c>
      <c r="L81">
        <v>-19.366969999999998</v>
      </c>
      <c r="N81" s="74">
        <f t="shared" si="15"/>
        <v>45.323555555555998</v>
      </c>
      <c r="O81" s="74">
        <f t="shared" si="13"/>
        <v>-18.718025000000001</v>
      </c>
    </row>
    <row r="82" spans="2:15" x14ac:dyDescent="0.25">
      <c r="B82">
        <v>38100722222.222</v>
      </c>
      <c r="C82">
        <v>-37.578239000000004</v>
      </c>
      <c r="D82">
        <v>-28.788857</v>
      </c>
      <c r="F82" s="74">
        <f t="shared" si="14"/>
        <v>44.990833333333001</v>
      </c>
      <c r="G82" s="74">
        <f t="shared" si="12"/>
        <v>-38.869312000000001</v>
      </c>
      <c r="J82">
        <v>38100722222.222</v>
      </c>
      <c r="K82">
        <v>-33.322487000000002</v>
      </c>
      <c r="L82">
        <v>-23.929902999999999</v>
      </c>
      <c r="N82" s="74">
        <f t="shared" si="15"/>
        <v>44.990833333333001</v>
      </c>
      <c r="O82" s="74">
        <f t="shared" si="13"/>
        <v>-19.157191999999998</v>
      </c>
    </row>
    <row r="83" spans="2:15" x14ac:dyDescent="0.25">
      <c r="B83">
        <v>38212444444.444</v>
      </c>
      <c r="C83">
        <v>-38.270690999999999</v>
      </c>
      <c r="D83">
        <v>-31.669497</v>
      </c>
      <c r="F83" s="74">
        <f t="shared" si="14"/>
        <v>44.658111111110998</v>
      </c>
      <c r="G83" s="74">
        <f t="shared" si="12"/>
        <v>-33.310409999999997</v>
      </c>
      <c r="J83">
        <v>38212444444.444</v>
      </c>
      <c r="K83">
        <v>-32.582766999999997</v>
      </c>
      <c r="L83">
        <v>-25.420262999999998</v>
      </c>
      <c r="N83" s="74">
        <f t="shared" si="15"/>
        <v>44.658111111110998</v>
      </c>
      <c r="O83" s="74">
        <f t="shared" si="13"/>
        <v>-19.265194000000001</v>
      </c>
    </row>
    <row r="84" spans="2:15" x14ac:dyDescent="0.25">
      <c r="B84">
        <v>38324166666.667</v>
      </c>
      <c r="C84">
        <v>-38.719990000000003</v>
      </c>
      <c r="D84">
        <v>-32.148860999999997</v>
      </c>
      <c r="F84" s="74">
        <f t="shared" si="14"/>
        <v>44.325388888889002</v>
      </c>
      <c r="G84" s="74">
        <f t="shared" si="12"/>
        <v>-29.470098</v>
      </c>
      <c r="J84">
        <v>38324166666.667</v>
      </c>
      <c r="K84">
        <v>-32.595207000000002</v>
      </c>
      <c r="L84">
        <v>-25.723708999999999</v>
      </c>
      <c r="N84" s="74">
        <f t="shared" si="15"/>
        <v>44.325388888889002</v>
      </c>
      <c r="O84" s="74">
        <f t="shared" si="13"/>
        <v>-19.16818</v>
      </c>
    </row>
    <row r="85" spans="2:15" x14ac:dyDescent="0.25">
      <c r="B85">
        <v>38435888888.889</v>
      </c>
      <c r="C85">
        <v>-40.271172</v>
      </c>
      <c r="D85">
        <v>-33.898457000000001</v>
      </c>
      <c r="F85" s="74">
        <f t="shared" si="14"/>
        <v>43.992666666666999</v>
      </c>
      <c r="G85" s="74">
        <f t="shared" si="12"/>
        <v>-26.649092</v>
      </c>
      <c r="J85">
        <v>38435888888.889</v>
      </c>
      <c r="K85">
        <v>-32.543163</v>
      </c>
      <c r="L85">
        <v>-25.497834999999998</v>
      </c>
      <c r="N85" s="74">
        <f t="shared" si="15"/>
        <v>43.992666666666999</v>
      </c>
      <c r="O85" s="74">
        <f t="shared" si="13"/>
        <v>-19.496576000000001</v>
      </c>
    </row>
    <row r="86" spans="2:15" x14ac:dyDescent="0.25">
      <c r="B86">
        <v>38547611111.111</v>
      </c>
      <c r="C86">
        <v>-40.882255999999998</v>
      </c>
      <c r="D86">
        <v>-34.670822000000001</v>
      </c>
      <c r="F86" s="74">
        <f t="shared" si="14"/>
        <v>43.659944444444001</v>
      </c>
      <c r="G86" s="74">
        <f t="shared" si="12"/>
        <v>-23.268319999999999</v>
      </c>
      <c r="J86">
        <v>38547611111.111</v>
      </c>
      <c r="K86">
        <v>-32.688533999999997</v>
      </c>
      <c r="L86">
        <v>-25.299088000000001</v>
      </c>
      <c r="N86" s="74">
        <f t="shared" si="15"/>
        <v>43.659944444444001</v>
      </c>
      <c r="O86" s="74">
        <f t="shared" si="13"/>
        <v>-18.627859000000001</v>
      </c>
    </row>
    <row r="87" spans="2:15" x14ac:dyDescent="0.25">
      <c r="B87">
        <v>38659333333.333</v>
      </c>
      <c r="C87">
        <v>-41.884402999999999</v>
      </c>
      <c r="D87">
        <v>-35.403221000000002</v>
      </c>
      <c r="F87" s="74">
        <f t="shared" si="14"/>
        <v>43.327222222221998</v>
      </c>
      <c r="G87" s="74">
        <f t="shared" si="12"/>
        <v>-22.252846000000002</v>
      </c>
      <c r="J87">
        <v>38659333333.333</v>
      </c>
      <c r="K87">
        <v>-32.355339000000001</v>
      </c>
      <c r="L87">
        <v>-24.608753</v>
      </c>
      <c r="N87" s="74">
        <f t="shared" si="15"/>
        <v>43.327222222221998</v>
      </c>
      <c r="O87" s="74">
        <f t="shared" si="13"/>
        <v>-18.252924</v>
      </c>
    </row>
    <row r="88" spans="2:15" x14ac:dyDescent="0.25">
      <c r="B88">
        <v>38771055555.556</v>
      </c>
      <c r="C88">
        <v>-43.384293</v>
      </c>
      <c r="D88">
        <v>-35.136524000000001</v>
      </c>
      <c r="F88" s="74">
        <f t="shared" si="14"/>
        <v>42.994500000000002</v>
      </c>
      <c r="G88" s="74">
        <f t="shared" si="12"/>
        <v>-21.967355999999999</v>
      </c>
      <c r="J88">
        <v>38771055555.556</v>
      </c>
      <c r="K88">
        <v>-32.203560000000003</v>
      </c>
      <c r="L88">
        <v>-23.069756000000002</v>
      </c>
      <c r="N88" s="74">
        <f t="shared" si="15"/>
        <v>42.994500000000002</v>
      </c>
      <c r="O88" s="74">
        <f t="shared" si="13"/>
        <v>-18.871528999999999</v>
      </c>
    </row>
    <row r="89" spans="2:15" x14ac:dyDescent="0.25">
      <c r="B89">
        <v>38882777777.778</v>
      </c>
      <c r="C89">
        <v>-44.986266999999998</v>
      </c>
      <c r="D89">
        <v>-36.441101000000003</v>
      </c>
      <c r="F89" s="74">
        <f t="shared" si="14"/>
        <v>42.661777777777999</v>
      </c>
      <c r="G89" s="74">
        <f t="shared" si="12"/>
        <v>-22.269606</v>
      </c>
      <c r="J89">
        <v>38882777777.778</v>
      </c>
      <c r="K89">
        <v>-31.861629000000001</v>
      </c>
      <c r="L89">
        <v>-21.792095</v>
      </c>
      <c r="N89" s="74">
        <f t="shared" si="15"/>
        <v>42.661777777777999</v>
      </c>
      <c r="O89" s="74">
        <f t="shared" si="13"/>
        <v>-19.755613</v>
      </c>
    </row>
    <row r="90" spans="2:15" x14ac:dyDescent="0.25">
      <c r="B90">
        <v>38994500000</v>
      </c>
      <c r="C90">
        <v>-48.861190999999998</v>
      </c>
      <c r="D90">
        <v>-40.753059</v>
      </c>
      <c r="F90" s="74">
        <f t="shared" si="14"/>
        <v>42.329055555556003</v>
      </c>
      <c r="G90" s="74">
        <f t="shared" si="12"/>
        <v>-22.544668000000001</v>
      </c>
      <c r="J90">
        <v>38994500000</v>
      </c>
      <c r="K90">
        <v>-32.251944999999999</v>
      </c>
      <c r="L90">
        <v>-22.367193</v>
      </c>
      <c r="N90" s="74">
        <f t="shared" si="15"/>
        <v>42.329055555556003</v>
      </c>
      <c r="O90" s="74">
        <f t="shared" si="13"/>
        <v>-19.216325999999999</v>
      </c>
    </row>
    <row r="91" spans="2:15" x14ac:dyDescent="0.25">
      <c r="B91">
        <v>39106222222.222</v>
      </c>
      <c r="C91">
        <v>-48.409331999999999</v>
      </c>
      <c r="D91">
        <v>-40.810431999999999</v>
      </c>
      <c r="F91" s="74">
        <f t="shared" si="14"/>
        <v>41.996333333332998</v>
      </c>
      <c r="G91" s="74">
        <f t="shared" si="12"/>
        <v>-23.036128999999999</v>
      </c>
      <c r="J91">
        <v>39106222222.222</v>
      </c>
      <c r="K91">
        <v>-31.656694000000002</v>
      </c>
      <c r="L91">
        <v>-22.340157000000001</v>
      </c>
      <c r="N91" s="74">
        <f t="shared" si="15"/>
        <v>41.996333333332998</v>
      </c>
      <c r="O91" s="74">
        <f t="shared" si="13"/>
        <v>-19.142655999999999</v>
      </c>
    </row>
    <row r="92" spans="2:15" x14ac:dyDescent="0.25">
      <c r="B92">
        <v>39217944444.444</v>
      </c>
      <c r="C92">
        <v>-48.858443999999999</v>
      </c>
      <c r="D92">
        <v>-41.202483999999998</v>
      </c>
      <c r="F92" s="74">
        <f t="shared" si="14"/>
        <v>41.663611111111003</v>
      </c>
      <c r="G92" s="74">
        <f t="shared" si="12"/>
        <v>-23.381654999999999</v>
      </c>
      <c r="J92">
        <v>39217944444.444</v>
      </c>
      <c r="K92">
        <v>-31.853113</v>
      </c>
      <c r="L92">
        <v>-22.283525000000001</v>
      </c>
      <c r="N92" s="74">
        <f t="shared" si="15"/>
        <v>41.663611111111003</v>
      </c>
      <c r="O92" s="74">
        <f t="shared" si="13"/>
        <v>-18.687913999999999</v>
      </c>
    </row>
    <row r="93" spans="2:15" x14ac:dyDescent="0.25">
      <c r="B93">
        <v>39329666666.667</v>
      </c>
      <c r="C93">
        <v>-49.938023000000001</v>
      </c>
      <c r="D93">
        <v>-42.085597999999997</v>
      </c>
      <c r="F93" s="74">
        <f t="shared" si="14"/>
        <v>41.330888888889</v>
      </c>
      <c r="G93" s="74">
        <f t="shared" si="12"/>
        <v>-23.380959000000001</v>
      </c>
      <c r="J93">
        <v>39329666666.667</v>
      </c>
      <c r="K93">
        <v>-31.70956</v>
      </c>
      <c r="L93">
        <v>-22.127541000000001</v>
      </c>
      <c r="N93" s="74">
        <f t="shared" si="15"/>
        <v>41.330888888889</v>
      </c>
      <c r="O93" s="74">
        <f t="shared" si="13"/>
        <v>-18.716587000000001</v>
      </c>
    </row>
    <row r="94" spans="2:15" x14ac:dyDescent="0.25">
      <c r="B94">
        <v>39441388888.889</v>
      </c>
      <c r="C94">
        <v>-48.349564000000001</v>
      </c>
      <c r="D94">
        <v>-40.305869999999999</v>
      </c>
      <c r="F94" s="74">
        <f t="shared" si="14"/>
        <v>40.998166666666997</v>
      </c>
      <c r="G94" s="74">
        <f t="shared" si="12"/>
        <v>-23.479374</v>
      </c>
      <c r="J94">
        <v>39441388888.889</v>
      </c>
      <c r="K94">
        <v>-31.632142999999999</v>
      </c>
      <c r="L94">
        <v>-22.086137999999998</v>
      </c>
      <c r="N94" s="74">
        <f t="shared" si="15"/>
        <v>40.998166666666997</v>
      </c>
      <c r="O94" s="74">
        <f t="shared" si="13"/>
        <v>-18.118283999999999</v>
      </c>
    </row>
    <row r="95" spans="2:15" x14ac:dyDescent="0.25">
      <c r="B95">
        <v>39553111111.111</v>
      </c>
      <c r="C95">
        <v>-50.328690000000002</v>
      </c>
      <c r="D95">
        <v>-41.410525999999997</v>
      </c>
      <c r="F95" s="74">
        <f t="shared" si="14"/>
        <v>40.665444444443999</v>
      </c>
      <c r="G95" s="74">
        <f t="shared" si="12"/>
        <v>-24.308236999999998</v>
      </c>
      <c r="J95">
        <v>39553111111.111</v>
      </c>
      <c r="K95">
        <v>-31.669930999999998</v>
      </c>
      <c r="L95">
        <v>-22.604267</v>
      </c>
      <c r="N95" s="74">
        <f t="shared" si="15"/>
        <v>40.665444444443999</v>
      </c>
      <c r="O95" s="74">
        <f t="shared" si="13"/>
        <v>-16.872858000000001</v>
      </c>
    </row>
    <row r="96" spans="2:15" x14ac:dyDescent="0.25">
      <c r="B96">
        <v>39664833333.333</v>
      </c>
      <c r="C96">
        <v>-49.715012000000002</v>
      </c>
      <c r="D96">
        <v>-40.257888999999999</v>
      </c>
      <c r="F96" s="74">
        <f t="shared" si="14"/>
        <v>40.332722222222003</v>
      </c>
      <c r="G96" s="74">
        <f t="shared" si="12"/>
        <v>-25.331408</v>
      </c>
      <c r="J96">
        <v>39664833333.333</v>
      </c>
      <c r="K96">
        <v>-31.57902</v>
      </c>
      <c r="L96">
        <v>-22.368607000000001</v>
      </c>
      <c r="N96" s="74">
        <f t="shared" si="15"/>
        <v>40.332722222222003</v>
      </c>
      <c r="O96" s="74">
        <f t="shared" si="13"/>
        <v>-15.762957999999999</v>
      </c>
    </row>
    <row r="97" spans="2:16" x14ac:dyDescent="0.25">
      <c r="B97">
        <v>39776555555.556</v>
      </c>
      <c r="C97">
        <v>-47.632015000000003</v>
      </c>
      <c r="D97">
        <v>-38.240627000000003</v>
      </c>
      <c r="F97" s="74">
        <f t="shared" si="14"/>
        <v>40</v>
      </c>
      <c r="G97" s="74">
        <f t="shared" si="12"/>
        <v>-27.196838</v>
      </c>
      <c r="J97">
        <v>39776555555.556</v>
      </c>
      <c r="K97">
        <v>-32.071457000000002</v>
      </c>
      <c r="L97">
        <v>-22.540192000000001</v>
      </c>
      <c r="N97" s="74">
        <f t="shared" si="15"/>
        <v>40</v>
      </c>
      <c r="O97" s="74">
        <f t="shared" si="13"/>
        <v>-15.536667</v>
      </c>
    </row>
    <row r="98" spans="2:16" x14ac:dyDescent="0.25">
      <c r="B98">
        <v>39888277777.778</v>
      </c>
      <c r="C98">
        <v>-46.550151999999997</v>
      </c>
      <c r="D98">
        <v>-37.011200000000002</v>
      </c>
      <c r="F98" s="74" t="s">
        <v>21</v>
      </c>
      <c r="J98">
        <v>39888277777.778</v>
      </c>
      <c r="K98">
        <v>-31.690655</v>
      </c>
      <c r="L98">
        <v>-21.53614</v>
      </c>
      <c r="N98" s="74" t="s">
        <v>21</v>
      </c>
    </row>
    <row r="99" spans="2:16" x14ac:dyDescent="0.25">
      <c r="B99">
        <v>40000000000</v>
      </c>
      <c r="C99">
        <v>-49.174500000000002</v>
      </c>
      <c r="D99">
        <v>-40.28783</v>
      </c>
      <c r="J99">
        <v>40000000000</v>
      </c>
      <c r="K99">
        <v>-31.459748999999999</v>
      </c>
      <c r="L99">
        <v>-21.241398</v>
      </c>
    </row>
    <row r="100" spans="2:16" x14ac:dyDescent="0.25">
      <c r="B100" t="s">
        <v>21</v>
      </c>
      <c r="J100" t="s">
        <v>21</v>
      </c>
    </row>
    <row r="101" spans="2:16" x14ac:dyDescent="0.25">
      <c r="F101" s="74" t="s">
        <v>25</v>
      </c>
      <c r="N101" s="74" t="s">
        <v>25</v>
      </c>
    </row>
    <row r="102" spans="2:16" ht="15.75" x14ac:dyDescent="0.25">
      <c r="F102" s="74" t="s">
        <v>19</v>
      </c>
      <c r="G102" s="74" t="str">
        <f t="shared" ref="G102:G121" si="16">D128</f>
        <v>2Rx1L dBc Log Mag(dB)</v>
      </c>
      <c r="H102" s="80">
        <v>2</v>
      </c>
      <c r="N102" s="74" t="s">
        <v>19</v>
      </c>
      <c r="O102" s="74" t="str">
        <f t="shared" ref="O102:O121" si="17">L128</f>
        <v>2Rx1L dBc Log Mag(dB)</v>
      </c>
      <c r="P102" s="80">
        <v>2</v>
      </c>
    </row>
    <row r="103" spans="2:16" ht="15.75" x14ac:dyDescent="0.25">
      <c r="B103" t="s">
        <v>24</v>
      </c>
      <c r="F103" s="74">
        <f t="shared" ref="F103:F121" si="18">B129/1000000000</f>
        <v>11</v>
      </c>
      <c r="G103" s="74">
        <f t="shared" si="16"/>
        <v>-43.237105999999997</v>
      </c>
      <c r="H103" s="81">
        <f>ABS(AVERAGE(G103:G121)-(H102-1)*5)</f>
        <v>56.724858315789469</v>
      </c>
      <c r="J103" t="s">
        <v>24</v>
      </c>
      <c r="N103" s="74">
        <f t="shared" ref="N103:N121" si="19">J129/1000000000</f>
        <v>11</v>
      </c>
      <c r="O103" s="74">
        <f t="shared" si="17"/>
        <v>-61.761150000000001</v>
      </c>
      <c r="P103" s="81">
        <f>ABS(AVERAGE(O103:O121)-(P102-1)*5)</f>
        <v>61.436021578947368</v>
      </c>
    </row>
    <row r="104" spans="2:16" x14ac:dyDescent="0.25">
      <c r="B104" t="s">
        <v>19</v>
      </c>
      <c r="C104" t="s">
        <v>120</v>
      </c>
      <c r="D104" t="s">
        <v>273</v>
      </c>
      <c r="F104" s="74">
        <f t="shared" si="18"/>
        <v>11.497472222222001</v>
      </c>
      <c r="G104" s="74">
        <f t="shared" si="16"/>
        <v>-65.472374000000002</v>
      </c>
      <c r="J104" t="s">
        <v>19</v>
      </c>
      <c r="K104" t="s">
        <v>120</v>
      </c>
      <c r="L104" t="s">
        <v>273</v>
      </c>
      <c r="N104" s="74">
        <f t="shared" si="19"/>
        <v>11.497472222222001</v>
      </c>
      <c r="O104" s="74">
        <f t="shared" si="17"/>
        <v>-59.394699000000003</v>
      </c>
    </row>
    <row r="105" spans="2:16" x14ac:dyDescent="0.25">
      <c r="B105">
        <v>45989000000</v>
      </c>
      <c r="C105">
        <v>-35.251907000000003</v>
      </c>
      <c r="D105">
        <v>-26.409573000000002</v>
      </c>
      <c r="F105" s="74">
        <f t="shared" si="18"/>
        <v>11.994944444444</v>
      </c>
      <c r="G105" s="74">
        <f t="shared" si="16"/>
        <v>-53.047798</v>
      </c>
      <c r="J105">
        <v>45989000000</v>
      </c>
      <c r="K105">
        <v>-26.142600999999999</v>
      </c>
      <c r="L105">
        <v>-12.304713</v>
      </c>
      <c r="N105" s="74">
        <f t="shared" si="19"/>
        <v>11.994944444444</v>
      </c>
      <c r="O105" s="74">
        <f t="shared" si="17"/>
        <v>-57.524658000000002</v>
      </c>
    </row>
    <row r="106" spans="2:16" x14ac:dyDescent="0.25">
      <c r="B106">
        <v>45656277777.778</v>
      </c>
      <c r="C106">
        <v>-38.252602000000003</v>
      </c>
      <c r="D106">
        <v>-29.463218999999999</v>
      </c>
      <c r="F106" s="74">
        <f t="shared" si="18"/>
        <v>12.492416666666999</v>
      </c>
      <c r="G106" s="74">
        <f t="shared" si="16"/>
        <v>-49.756100000000004</v>
      </c>
      <c r="J106">
        <v>45656277777.778</v>
      </c>
      <c r="K106">
        <v>-26.104330000000001</v>
      </c>
      <c r="L106">
        <v>-16.711746000000002</v>
      </c>
      <c r="N106" s="74">
        <f t="shared" si="19"/>
        <v>12.492416666666999</v>
      </c>
      <c r="O106" s="74">
        <f t="shared" si="17"/>
        <v>-54.758254999999998</v>
      </c>
    </row>
    <row r="107" spans="2:16" x14ac:dyDescent="0.25">
      <c r="B107">
        <v>45323555555.556</v>
      </c>
      <c r="C107">
        <v>-42.417534000000003</v>
      </c>
      <c r="D107">
        <v>-35.816338000000002</v>
      </c>
      <c r="F107" s="74">
        <f t="shared" si="18"/>
        <v>12.989888888889</v>
      </c>
      <c r="G107" s="74">
        <f t="shared" si="16"/>
        <v>-51.556525999999998</v>
      </c>
      <c r="J107">
        <v>45323555555.556</v>
      </c>
      <c r="K107">
        <v>-25.880528999999999</v>
      </c>
      <c r="L107">
        <v>-18.718025000000001</v>
      </c>
      <c r="N107" s="74">
        <f t="shared" si="19"/>
        <v>12.989888888889</v>
      </c>
      <c r="O107" s="74">
        <f t="shared" si="17"/>
        <v>-57.114738000000003</v>
      </c>
    </row>
    <row r="108" spans="2:16" x14ac:dyDescent="0.25">
      <c r="B108">
        <v>44990833333.333</v>
      </c>
      <c r="C108">
        <v>-45.440437000000003</v>
      </c>
      <c r="D108">
        <v>-38.869312000000001</v>
      </c>
      <c r="F108" s="74">
        <f t="shared" si="18"/>
        <v>13.487361111110999</v>
      </c>
      <c r="G108" s="74">
        <f t="shared" si="16"/>
        <v>-49.695644000000001</v>
      </c>
      <c r="J108">
        <v>44990833333.333</v>
      </c>
      <c r="K108">
        <v>-26.028690000000001</v>
      </c>
      <c r="L108">
        <v>-19.157191999999998</v>
      </c>
      <c r="N108" s="74">
        <f t="shared" si="19"/>
        <v>13.487361111110999</v>
      </c>
      <c r="O108" s="74">
        <f t="shared" si="17"/>
        <v>-54.793709</v>
      </c>
    </row>
    <row r="109" spans="2:16" x14ac:dyDescent="0.25">
      <c r="B109">
        <v>44658111111.111</v>
      </c>
      <c r="C109">
        <v>-39.683124999999997</v>
      </c>
      <c r="D109">
        <v>-33.310409999999997</v>
      </c>
      <c r="F109" s="74">
        <f t="shared" si="18"/>
        <v>13.984833333333</v>
      </c>
      <c r="G109" s="74">
        <f t="shared" si="16"/>
        <v>-67.653412000000003</v>
      </c>
      <c r="J109">
        <v>44658111111.111</v>
      </c>
      <c r="K109">
        <v>-26.310521999999999</v>
      </c>
      <c r="L109">
        <v>-19.265194000000001</v>
      </c>
      <c r="N109" s="74">
        <f t="shared" si="19"/>
        <v>13.984833333333</v>
      </c>
      <c r="O109" s="74">
        <f t="shared" si="17"/>
        <v>-59.544879999999999</v>
      </c>
    </row>
    <row r="110" spans="2:16" x14ac:dyDescent="0.25">
      <c r="B110">
        <v>44325388888.889</v>
      </c>
      <c r="C110">
        <v>-35.681533999999999</v>
      </c>
      <c r="D110">
        <v>-29.470098</v>
      </c>
      <c r="F110" s="74">
        <f t="shared" si="18"/>
        <v>14.482305555556</v>
      </c>
      <c r="G110" s="74">
        <f t="shared" si="16"/>
        <v>-52.237960999999999</v>
      </c>
      <c r="J110">
        <v>44325388888.889</v>
      </c>
      <c r="K110">
        <v>-26.557625000000002</v>
      </c>
      <c r="L110">
        <v>-19.16818</v>
      </c>
      <c r="N110" s="74">
        <f t="shared" si="19"/>
        <v>14.482305555556</v>
      </c>
      <c r="O110" s="74">
        <f t="shared" si="17"/>
        <v>-57.799506999999998</v>
      </c>
    </row>
    <row r="111" spans="2:16" x14ac:dyDescent="0.25">
      <c r="B111">
        <v>43992666666.667</v>
      </c>
      <c r="C111">
        <v>-33.130276000000002</v>
      </c>
      <c r="D111">
        <v>-26.649092</v>
      </c>
      <c r="F111" s="74">
        <f t="shared" si="18"/>
        <v>14.979777777778001</v>
      </c>
      <c r="G111" s="74">
        <f t="shared" si="16"/>
        <v>-47.118484000000002</v>
      </c>
      <c r="J111">
        <v>43992666666.667</v>
      </c>
      <c r="K111">
        <v>-27.243164</v>
      </c>
      <c r="L111">
        <v>-19.496576000000001</v>
      </c>
      <c r="N111" s="74">
        <f t="shared" si="19"/>
        <v>14.979777777778001</v>
      </c>
      <c r="O111" s="74">
        <f t="shared" si="17"/>
        <v>-51.989674000000001</v>
      </c>
    </row>
    <row r="112" spans="2:16" x14ac:dyDescent="0.25">
      <c r="B112">
        <v>43659944444.444</v>
      </c>
      <c r="C112">
        <v>-31.516088</v>
      </c>
      <c r="D112">
        <v>-23.268319999999999</v>
      </c>
      <c r="F112" s="74">
        <f t="shared" si="18"/>
        <v>15.47725</v>
      </c>
      <c r="G112" s="74">
        <f t="shared" si="16"/>
        <v>-47.966712999999999</v>
      </c>
      <c r="J112">
        <v>43659944444.444</v>
      </c>
      <c r="K112">
        <v>-27.761662000000001</v>
      </c>
      <c r="L112">
        <v>-18.627859000000001</v>
      </c>
      <c r="N112" s="74">
        <f t="shared" si="19"/>
        <v>15.47725</v>
      </c>
      <c r="O112" s="74">
        <f t="shared" si="17"/>
        <v>-46.237907</v>
      </c>
    </row>
    <row r="113" spans="2:16" x14ac:dyDescent="0.25">
      <c r="B113">
        <v>43327222222.222</v>
      </c>
      <c r="C113">
        <v>-30.798012</v>
      </c>
      <c r="D113">
        <v>-22.252846000000002</v>
      </c>
      <c r="F113" s="74">
        <f t="shared" si="18"/>
        <v>15.974722222222001</v>
      </c>
      <c r="G113" s="74">
        <f t="shared" si="16"/>
        <v>-49.892840999999997</v>
      </c>
      <c r="J113">
        <v>43327222222.222</v>
      </c>
      <c r="K113">
        <v>-28.322458000000001</v>
      </c>
      <c r="L113">
        <v>-18.252924</v>
      </c>
      <c r="N113" s="74">
        <f t="shared" si="19"/>
        <v>15.974722222222001</v>
      </c>
      <c r="O113" s="74">
        <f t="shared" si="17"/>
        <v>-50.333122000000003</v>
      </c>
    </row>
    <row r="114" spans="2:16" x14ac:dyDescent="0.25">
      <c r="B114">
        <v>42994500000</v>
      </c>
      <c r="C114">
        <v>-30.075486999999999</v>
      </c>
      <c r="D114">
        <v>-21.967355999999999</v>
      </c>
      <c r="F114" s="74">
        <f t="shared" si="18"/>
        <v>16.472194444444</v>
      </c>
      <c r="G114" s="74">
        <f t="shared" si="16"/>
        <v>-44.953575000000001</v>
      </c>
      <c r="J114">
        <v>42994500000</v>
      </c>
      <c r="K114">
        <v>-28.756281000000001</v>
      </c>
      <c r="L114">
        <v>-18.871528999999999</v>
      </c>
      <c r="N114" s="74">
        <f t="shared" si="19"/>
        <v>16.472194444444</v>
      </c>
      <c r="O114" s="74">
        <f t="shared" si="17"/>
        <v>-52.319611000000002</v>
      </c>
    </row>
    <row r="115" spans="2:16" x14ac:dyDescent="0.25">
      <c r="B115">
        <v>42661777777.778</v>
      </c>
      <c r="C115">
        <v>-29.868504000000001</v>
      </c>
      <c r="D115">
        <v>-22.269606</v>
      </c>
      <c r="F115" s="74">
        <f t="shared" si="18"/>
        <v>16.969666666666999</v>
      </c>
      <c r="G115" s="74">
        <f t="shared" si="16"/>
        <v>-52.17503</v>
      </c>
      <c r="J115">
        <v>42661777777.778</v>
      </c>
      <c r="K115">
        <v>-29.072151000000002</v>
      </c>
      <c r="L115">
        <v>-19.755613</v>
      </c>
      <c r="N115" s="74">
        <f t="shared" si="19"/>
        <v>16.969666666666999</v>
      </c>
      <c r="O115" s="74">
        <f t="shared" si="17"/>
        <v>-55.396254999999996</v>
      </c>
    </row>
    <row r="116" spans="2:16" x14ac:dyDescent="0.25">
      <c r="B116">
        <v>42329055555.556</v>
      </c>
      <c r="C116">
        <v>-30.200626</v>
      </c>
      <c r="D116">
        <v>-22.544668000000001</v>
      </c>
      <c r="F116" s="74">
        <f t="shared" si="18"/>
        <v>17.467138888889</v>
      </c>
      <c r="G116" s="74">
        <f t="shared" si="16"/>
        <v>-59.752026000000001</v>
      </c>
      <c r="J116">
        <v>42329055555.556</v>
      </c>
      <c r="K116">
        <v>-28.785913000000001</v>
      </c>
      <c r="L116">
        <v>-19.216325999999999</v>
      </c>
      <c r="N116" s="74">
        <f t="shared" si="19"/>
        <v>17.467138888889</v>
      </c>
      <c r="O116" s="74">
        <f t="shared" si="17"/>
        <v>-55.732371999999998</v>
      </c>
    </row>
    <row r="117" spans="2:16" x14ac:dyDescent="0.25">
      <c r="B117">
        <v>41996333333.333</v>
      </c>
      <c r="C117">
        <v>-30.888553999999999</v>
      </c>
      <c r="D117">
        <v>-23.036128999999999</v>
      </c>
      <c r="F117" s="74">
        <f t="shared" si="18"/>
        <v>17.964611111111001</v>
      </c>
      <c r="G117" s="74">
        <f t="shared" si="16"/>
        <v>-48.290131000000002</v>
      </c>
      <c r="J117">
        <v>41996333333.333</v>
      </c>
      <c r="K117">
        <v>-28.724675999999999</v>
      </c>
      <c r="L117">
        <v>-19.142655999999999</v>
      </c>
      <c r="N117" s="74">
        <f t="shared" si="19"/>
        <v>17.964611111111001</v>
      </c>
      <c r="O117" s="74">
        <f t="shared" si="17"/>
        <v>-59.214401000000002</v>
      </c>
    </row>
    <row r="118" spans="2:16" x14ac:dyDescent="0.25">
      <c r="B118">
        <v>41663611111.111</v>
      </c>
      <c r="C118">
        <v>-31.425346000000001</v>
      </c>
      <c r="D118">
        <v>-23.381654999999999</v>
      </c>
      <c r="F118" s="74">
        <f t="shared" si="18"/>
        <v>18.462083333333002</v>
      </c>
      <c r="G118" s="74">
        <f t="shared" si="16"/>
        <v>-46.225524999999998</v>
      </c>
      <c r="J118">
        <v>41663611111.111</v>
      </c>
      <c r="K118">
        <v>-28.233919</v>
      </c>
      <c r="L118">
        <v>-18.687913999999999</v>
      </c>
      <c r="N118" s="74">
        <f t="shared" si="19"/>
        <v>18.462083333333002</v>
      </c>
      <c r="O118" s="74">
        <f t="shared" si="17"/>
        <v>-55.435371000000004</v>
      </c>
    </row>
    <row r="119" spans="2:16" x14ac:dyDescent="0.25">
      <c r="B119">
        <v>41330888888.889</v>
      </c>
      <c r="C119">
        <v>-32.299118</v>
      </c>
      <c r="D119">
        <v>-23.380959000000001</v>
      </c>
      <c r="F119" s="74">
        <f t="shared" si="18"/>
        <v>18.959555555556001</v>
      </c>
      <c r="G119" s="74">
        <f t="shared" si="16"/>
        <v>-53.369990999999999</v>
      </c>
      <c r="J119">
        <v>41330888888.889</v>
      </c>
      <c r="K119">
        <v>-27.782249</v>
      </c>
      <c r="L119">
        <v>-18.716587000000001</v>
      </c>
      <c r="N119" s="74">
        <f t="shared" si="19"/>
        <v>18.959555555556001</v>
      </c>
      <c r="O119" s="74">
        <f t="shared" si="17"/>
        <v>-61.707977</v>
      </c>
    </row>
    <row r="120" spans="2:16" x14ac:dyDescent="0.25">
      <c r="B120">
        <v>40998166666.667</v>
      </c>
      <c r="C120">
        <v>-32.936497000000003</v>
      </c>
      <c r="D120">
        <v>-23.479374</v>
      </c>
      <c r="F120" s="74">
        <f t="shared" si="18"/>
        <v>19.457027777777999</v>
      </c>
      <c r="G120" s="74">
        <f t="shared" si="16"/>
        <v>-49.791179999999997</v>
      </c>
      <c r="J120">
        <v>40998166666.667</v>
      </c>
      <c r="K120">
        <v>-27.328696999999998</v>
      </c>
      <c r="L120">
        <v>-18.118283999999999</v>
      </c>
      <c r="N120" s="74">
        <f t="shared" si="19"/>
        <v>19.457027777777999</v>
      </c>
      <c r="O120" s="74">
        <f t="shared" si="17"/>
        <v>-65.890136999999996</v>
      </c>
    </row>
    <row r="121" spans="2:16" x14ac:dyDescent="0.25">
      <c r="B121">
        <v>40665444444.444</v>
      </c>
      <c r="C121">
        <v>-33.699623000000003</v>
      </c>
      <c r="D121">
        <v>-24.308236999999998</v>
      </c>
      <c r="F121" s="74">
        <f t="shared" si="18"/>
        <v>19.954499999999999</v>
      </c>
      <c r="G121" s="74">
        <f t="shared" si="16"/>
        <v>-50.579891000000003</v>
      </c>
      <c r="J121">
        <v>40665444444.444</v>
      </c>
      <c r="K121">
        <v>-26.404122999999998</v>
      </c>
      <c r="L121">
        <v>-16.872858000000001</v>
      </c>
      <c r="N121" s="74">
        <f t="shared" si="19"/>
        <v>19.954499999999999</v>
      </c>
      <c r="O121" s="74">
        <f t="shared" si="17"/>
        <v>-55.335987000000003</v>
      </c>
    </row>
    <row r="122" spans="2:16" x14ac:dyDescent="0.25">
      <c r="B122">
        <v>40332722222.222</v>
      </c>
      <c r="C122">
        <v>-34.870358000000003</v>
      </c>
      <c r="D122">
        <v>-25.331408</v>
      </c>
      <c r="F122" s="74" t="s">
        <v>21</v>
      </c>
      <c r="J122">
        <v>40332722222.222</v>
      </c>
      <c r="K122">
        <v>-25.917473000000001</v>
      </c>
      <c r="L122">
        <v>-15.762957999999999</v>
      </c>
      <c r="N122" s="74" t="s">
        <v>21</v>
      </c>
    </row>
    <row r="123" spans="2:16" x14ac:dyDescent="0.25">
      <c r="B123">
        <v>40000000000</v>
      </c>
      <c r="C123">
        <v>-36.083511000000001</v>
      </c>
      <c r="D123">
        <v>-27.196838</v>
      </c>
      <c r="J123">
        <v>40000000000</v>
      </c>
      <c r="K123">
        <v>-25.755019999999998</v>
      </c>
      <c r="L123">
        <v>-15.536667</v>
      </c>
    </row>
    <row r="124" spans="2:16" x14ac:dyDescent="0.25">
      <c r="B124" t="s">
        <v>21</v>
      </c>
      <c r="J124" t="s">
        <v>21</v>
      </c>
    </row>
    <row r="125" spans="2:16" x14ac:dyDescent="0.25">
      <c r="F125" s="74" t="s">
        <v>32</v>
      </c>
      <c r="N125" s="74" t="s">
        <v>32</v>
      </c>
    </row>
    <row r="126" spans="2:16" ht="15.75" x14ac:dyDescent="0.25">
      <c r="F126" s="74" t="s">
        <v>19</v>
      </c>
      <c r="G126" s="74" t="str">
        <f t="shared" ref="G126:G145" si="20">D152</f>
        <v>2Rx2L dBc Log Mag(dB)</v>
      </c>
      <c r="H126" s="80">
        <v>2</v>
      </c>
      <c r="N126" s="74" t="s">
        <v>19</v>
      </c>
      <c r="O126" s="74" t="str">
        <f t="shared" ref="O126:O145" si="21">L152</f>
        <v>2Rx2L dBc Log Mag(dB)</v>
      </c>
      <c r="P126" s="80">
        <v>2</v>
      </c>
    </row>
    <row r="127" spans="2:16" ht="15.75" x14ac:dyDescent="0.25">
      <c r="B127" t="s">
        <v>25</v>
      </c>
      <c r="F127" s="74">
        <f t="shared" ref="F127:F145" si="22">B153/1000000000</f>
        <v>11</v>
      </c>
      <c r="G127" s="74">
        <f t="shared" si="20"/>
        <v>-42.486069000000001</v>
      </c>
      <c r="H127" s="81">
        <f>ABS(AVERAGE(G127:G145)-(H126-1)*5)</f>
        <v>62.312698000000005</v>
      </c>
      <c r="J127" t="s">
        <v>25</v>
      </c>
      <c r="N127" s="74">
        <f t="shared" ref="N127:N145" si="23">J153/1000000000</f>
        <v>11</v>
      </c>
      <c r="O127" s="74">
        <f t="shared" si="21"/>
        <v>-64.504874999999998</v>
      </c>
      <c r="P127" s="81">
        <f>ABS(AVERAGE(O127:O145)-(P126-1)*5)</f>
        <v>65.416047105263146</v>
      </c>
    </row>
    <row r="128" spans="2:16" x14ac:dyDescent="0.25">
      <c r="B128" t="s">
        <v>19</v>
      </c>
      <c r="C128" t="s">
        <v>121</v>
      </c>
      <c r="D128" t="s">
        <v>31</v>
      </c>
      <c r="F128" s="74">
        <f t="shared" si="22"/>
        <v>12.608583333333</v>
      </c>
      <c r="G128" s="74">
        <f t="shared" si="20"/>
        <v>-40.670119999999997</v>
      </c>
      <c r="J128" t="s">
        <v>19</v>
      </c>
      <c r="K128" t="s">
        <v>121</v>
      </c>
      <c r="L128" t="s">
        <v>31</v>
      </c>
      <c r="N128" s="74">
        <f t="shared" si="23"/>
        <v>12.608583333333</v>
      </c>
      <c r="O128" s="74">
        <f t="shared" si="21"/>
        <v>-67.069153</v>
      </c>
    </row>
    <row r="129" spans="2:15" x14ac:dyDescent="0.25">
      <c r="B129">
        <v>11000000000</v>
      </c>
      <c r="C129">
        <v>-52.079441000000003</v>
      </c>
      <c r="D129">
        <v>-43.237105999999997</v>
      </c>
      <c r="F129" s="74">
        <f t="shared" si="22"/>
        <v>14.217166666667</v>
      </c>
      <c r="G129" s="74">
        <f t="shared" si="20"/>
        <v>-66.225937000000002</v>
      </c>
      <c r="J129">
        <v>11000000000</v>
      </c>
      <c r="K129">
        <v>-75.599036999999996</v>
      </c>
      <c r="L129">
        <v>-61.761150000000001</v>
      </c>
      <c r="N129" s="74">
        <f t="shared" si="23"/>
        <v>14.217166666667</v>
      </c>
      <c r="O129" s="74">
        <f t="shared" si="21"/>
        <v>-51.976025</v>
      </c>
    </row>
    <row r="130" spans="2:15" x14ac:dyDescent="0.25">
      <c r="B130">
        <v>11497472222.222</v>
      </c>
      <c r="C130">
        <v>-74.261757000000003</v>
      </c>
      <c r="D130">
        <v>-65.472374000000002</v>
      </c>
      <c r="F130" s="74">
        <f t="shared" si="22"/>
        <v>15.825749999999999</v>
      </c>
      <c r="G130" s="74">
        <f t="shared" si="20"/>
        <v>-49.585262</v>
      </c>
      <c r="J130">
        <v>11497472222.222</v>
      </c>
      <c r="K130">
        <v>-68.787284999999997</v>
      </c>
      <c r="L130">
        <v>-59.394699000000003</v>
      </c>
      <c r="N130" s="74">
        <f t="shared" si="23"/>
        <v>15.825749999999999</v>
      </c>
      <c r="O130" s="74">
        <f t="shared" si="21"/>
        <v>-50.668174999999998</v>
      </c>
    </row>
    <row r="131" spans="2:15" x14ac:dyDescent="0.25">
      <c r="B131">
        <v>11994944444.444</v>
      </c>
      <c r="C131">
        <v>-59.648994000000002</v>
      </c>
      <c r="D131">
        <v>-53.047798</v>
      </c>
      <c r="F131" s="74">
        <f t="shared" si="22"/>
        <v>17.434333333333001</v>
      </c>
      <c r="G131" s="74">
        <f t="shared" si="20"/>
        <v>-49.377316</v>
      </c>
      <c r="J131">
        <v>11994944444.444</v>
      </c>
      <c r="K131">
        <v>-64.687163999999996</v>
      </c>
      <c r="L131">
        <v>-57.524658000000002</v>
      </c>
      <c r="N131" s="74">
        <f t="shared" si="23"/>
        <v>17.434333333333001</v>
      </c>
      <c r="O131" s="74">
        <f t="shared" si="21"/>
        <v>-52.255516</v>
      </c>
    </row>
    <row r="132" spans="2:15" x14ac:dyDescent="0.25">
      <c r="B132">
        <v>12492416666.667</v>
      </c>
      <c r="C132">
        <v>-56.327229000000003</v>
      </c>
      <c r="D132">
        <v>-49.756100000000004</v>
      </c>
      <c r="F132" s="74">
        <f t="shared" si="22"/>
        <v>19.042916666667001</v>
      </c>
      <c r="G132" s="74">
        <f t="shared" si="20"/>
        <v>-50.773097999999997</v>
      </c>
      <c r="J132">
        <v>12492416666.667</v>
      </c>
      <c r="K132">
        <v>-61.629753000000001</v>
      </c>
      <c r="L132">
        <v>-54.758254999999998</v>
      </c>
      <c r="N132" s="74">
        <f t="shared" si="23"/>
        <v>19.042916666667001</v>
      </c>
      <c r="O132" s="74">
        <f t="shared" si="21"/>
        <v>-77.870399000000006</v>
      </c>
    </row>
    <row r="133" spans="2:15" x14ac:dyDescent="0.25">
      <c r="B133">
        <v>12989888888.889</v>
      </c>
      <c r="C133">
        <v>-57.929240999999998</v>
      </c>
      <c r="D133">
        <v>-51.556525999999998</v>
      </c>
      <c r="F133" s="74">
        <f t="shared" si="22"/>
        <v>20.651499999999999</v>
      </c>
      <c r="G133" s="74">
        <f t="shared" si="20"/>
        <v>-61.659855</v>
      </c>
      <c r="J133">
        <v>12989888888.889</v>
      </c>
      <c r="K133">
        <v>-64.160065000000003</v>
      </c>
      <c r="L133">
        <v>-57.114738000000003</v>
      </c>
      <c r="N133" s="74">
        <f t="shared" si="23"/>
        <v>20.651499999999999</v>
      </c>
      <c r="O133" s="74">
        <f t="shared" si="21"/>
        <v>-67.169334000000006</v>
      </c>
    </row>
    <row r="134" spans="2:15" x14ac:dyDescent="0.25">
      <c r="B134">
        <v>13487361111.111</v>
      </c>
      <c r="C134">
        <v>-55.907082000000003</v>
      </c>
      <c r="D134">
        <v>-49.695644000000001</v>
      </c>
      <c r="F134" s="74">
        <f t="shared" si="22"/>
        <v>22.260083333333</v>
      </c>
      <c r="G134" s="74">
        <f t="shared" si="20"/>
        <v>-58.072369000000002</v>
      </c>
      <c r="J134">
        <v>13487361111.111</v>
      </c>
      <c r="K134">
        <v>-62.183151000000002</v>
      </c>
      <c r="L134">
        <v>-54.793709</v>
      </c>
      <c r="N134" s="74">
        <f t="shared" si="23"/>
        <v>22.260083333333</v>
      </c>
      <c r="O134" s="74">
        <f t="shared" si="21"/>
        <v>-59.272644</v>
      </c>
    </row>
    <row r="135" spans="2:15" x14ac:dyDescent="0.25">
      <c r="B135">
        <v>13984833333.333</v>
      </c>
      <c r="C135">
        <v>-74.134597999999997</v>
      </c>
      <c r="D135">
        <v>-67.653412000000003</v>
      </c>
      <c r="F135" s="74">
        <f t="shared" si="22"/>
        <v>23.868666666667</v>
      </c>
      <c r="G135" s="74">
        <f t="shared" si="20"/>
        <v>-62.507182999999998</v>
      </c>
      <c r="J135">
        <v>13984833333.333</v>
      </c>
      <c r="K135">
        <v>-67.291466</v>
      </c>
      <c r="L135">
        <v>-59.544879999999999</v>
      </c>
      <c r="N135" s="74">
        <f t="shared" si="23"/>
        <v>23.868666666667</v>
      </c>
      <c r="O135" s="74">
        <f t="shared" si="21"/>
        <v>-56.755749000000002</v>
      </c>
    </row>
    <row r="136" spans="2:15" x14ac:dyDescent="0.25">
      <c r="B136">
        <v>14482305555.556</v>
      </c>
      <c r="C136">
        <v>-60.485728999999999</v>
      </c>
      <c r="D136">
        <v>-52.237960999999999</v>
      </c>
      <c r="F136" s="74">
        <f t="shared" si="22"/>
        <v>25.477250000000002</v>
      </c>
      <c r="G136" s="74">
        <f t="shared" si="20"/>
        <v>-62.048316999999997</v>
      </c>
      <c r="J136">
        <v>14482305555.556</v>
      </c>
      <c r="K136">
        <v>-66.933311000000003</v>
      </c>
      <c r="L136">
        <v>-57.799506999999998</v>
      </c>
      <c r="N136" s="74">
        <f t="shared" si="23"/>
        <v>25.477250000000002</v>
      </c>
      <c r="O136" s="74">
        <f t="shared" si="21"/>
        <v>-60.382598999999999</v>
      </c>
    </row>
    <row r="137" spans="2:15" x14ac:dyDescent="0.25">
      <c r="B137">
        <v>14979777777.778</v>
      </c>
      <c r="C137">
        <v>-55.663651000000002</v>
      </c>
      <c r="D137">
        <v>-47.118484000000002</v>
      </c>
      <c r="F137" s="74">
        <f t="shared" si="22"/>
        <v>27.085833333332999</v>
      </c>
      <c r="G137" s="74">
        <f t="shared" si="20"/>
        <v>-66.744079999999997</v>
      </c>
      <c r="J137">
        <v>14979777777.778</v>
      </c>
      <c r="K137">
        <v>-62.059207999999998</v>
      </c>
      <c r="L137">
        <v>-51.989674000000001</v>
      </c>
      <c r="N137" s="74">
        <f t="shared" si="23"/>
        <v>27.085833333332999</v>
      </c>
      <c r="O137" s="74">
        <f t="shared" si="21"/>
        <v>-55.732311000000003</v>
      </c>
    </row>
    <row r="138" spans="2:15" x14ac:dyDescent="0.25">
      <c r="B138">
        <v>15477250000</v>
      </c>
      <c r="C138">
        <v>-56.074843999999999</v>
      </c>
      <c r="D138">
        <v>-47.966712999999999</v>
      </c>
      <c r="F138" s="74">
        <f t="shared" si="22"/>
        <v>28.694416666666999</v>
      </c>
      <c r="G138" s="74">
        <f t="shared" si="20"/>
        <v>-56.892982000000003</v>
      </c>
      <c r="J138">
        <v>15477250000</v>
      </c>
      <c r="K138">
        <v>-56.122661999999998</v>
      </c>
      <c r="L138">
        <v>-46.237907</v>
      </c>
      <c r="N138" s="74">
        <f t="shared" si="23"/>
        <v>28.694416666666999</v>
      </c>
      <c r="O138" s="74">
        <f t="shared" si="21"/>
        <v>-61.214396999999998</v>
      </c>
    </row>
    <row r="139" spans="2:15" x14ac:dyDescent="0.25">
      <c r="B139">
        <v>15974722222.222</v>
      </c>
      <c r="C139">
        <v>-57.491740999999998</v>
      </c>
      <c r="D139">
        <v>-49.892840999999997</v>
      </c>
      <c r="F139" s="74">
        <f t="shared" si="22"/>
        <v>30.303000000000001</v>
      </c>
      <c r="G139" s="74">
        <f t="shared" si="20"/>
        <v>-57.152805000000001</v>
      </c>
      <c r="J139">
        <v>15974722222.222</v>
      </c>
      <c r="K139">
        <v>-59.649658000000002</v>
      </c>
      <c r="L139">
        <v>-50.333122000000003</v>
      </c>
      <c r="N139" s="74">
        <f t="shared" si="23"/>
        <v>30.303000000000001</v>
      </c>
      <c r="O139" s="74">
        <f t="shared" si="21"/>
        <v>-61.982925000000002</v>
      </c>
    </row>
    <row r="140" spans="2:15" x14ac:dyDescent="0.25">
      <c r="B140">
        <v>16472194444.444</v>
      </c>
      <c r="C140">
        <v>-52.609530999999997</v>
      </c>
      <c r="D140">
        <v>-44.953575000000001</v>
      </c>
      <c r="F140" s="74">
        <f t="shared" si="22"/>
        <v>31.911583333332999</v>
      </c>
      <c r="G140" s="74">
        <f t="shared" si="20"/>
        <v>-70.798362999999995</v>
      </c>
      <c r="J140">
        <v>16472194444.444</v>
      </c>
      <c r="K140">
        <v>-61.889194000000003</v>
      </c>
      <c r="L140">
        <v>-52.319611000000002</v>
      </c>
      <c r="N140" s="74">
        <f t="shared" si="23"/>
        <v>31.911583333332999</v>
      </c>
      <c r="O140" s="74">
        <f t="shared" si="21"/>
        <v>-63.676327000000001</v>
      </c>
    </row>
    <row r="141" spans="2:15" x14ac:dyDescent="0.25">
      <c r="B141">
        <v>16969666666.667</v>
      </c>
      <c r="C141">
        <v>-60.027450999999999</v>
      </c>
      <c r="D141">
        <v>-52.17503</v>
      </c>
      <c r="F141" s="74">
        <f t="shared" si="22"/>
        <v>33.520166666667002</v>
      </c>
      <c r="G141" s="74">
        <f t="shared" si="20"/>
        <v>-54.302188999999998</v>
      </c>
      <c r="J141">
        <v>16969666666.667</v>
      </c>
      <c r="K141">
        <v>-64.978279000000001</v>
      </c>
      <c r="L141">
        <v>-55.396254999999996</v>
      </c>
      <c r="N141" s="74">
        <f t="shared" si="23"/>
        <v>33.520166666667002</v>
      </c>
      <c r="O141" s="74">
        <f t="shared" si="21"/>
        <v>-58.230609999999999</v>
      </c>
    </row>
    <row r="142" spans="2:15" x14ac:dyDescent="0.25">
      <c r="B142">
        <v>17467138888.889</v>
      </c>
      <c r="C142">
        <v>-67.795715000000001</v>
      </c>
      <c r="D142">
        <v>-59.752026000000001</v>
      </c>
      <c r="F142" s="74">
        <f t="shared" si="22"/>
        <v>35.128749999999997</v>
      </c>
      <c r="G142" s="74">
        <f t="shared" si="20"/>
        <v>-63.087367999999998</v>
      </c>
      <c r="J142">
        <v>17467138888.889</v>
      </c>
      <c r="K142">
        <v>-65.278373999999999</v>
      </c>
      <c r="L142">
        <v>-55.732371999999998</v>
      </c>
      <c r="N142" s="74">
        <f t="shared" si="23"/>
        <v>35.128749999999997</v>
      </c>
      <c r="O142" s="74">
        <f t="shared" si="21"/>
        <v>-58.658904999999997</v>
      </c>
    </row>
    <row r="143" spans="2:15" x14ac:dyDescent="0.25">
      <c r="B143">
        <v>17964611111.111</v>
      </c>
      <c r="C143">
        <v>-57.208289999999998</v>
      </c>
      <c r="D143">
        <v>-48.290131000000002</v>
      </c>
      <c r="F143" s="74">
        <f t="shared" si="22"/>
        <v>36.737333333332998</v>
      </c>
      <c r="G143" s="74">
        <f t="shared" si="20"/>
        <v>-52.486111000000001</v>
      </c>
      <c r="J143">
        <v>17964611111.111</v>
      </c>
      <c r="K143">
        <v>-68.280067000000003</v>
      </c>
      <c r="L143">
        <v>-59.214401000000002</v>
      </c>
      <c r="N143" s="74">
        <f t="shared" si="23"/>
        <v>36.737333333332998</v>
      </c>
      <c r="O143" s="74">
        <f t="shared" si="21"/>
        <v>-60.233246000000001</v>
      </c>
    </row>
    <row r="144" spans="2:15" x14ac:dyDescent="0.25">
      <c r="B144">
        <v>18462083333.333</v>
      </c>
      <c r="C144">
        <v>-55.682648</v>
      </c>
      <c r="D144">
        <v>-46.225524999999998</v>
      </c>
      <c r="F144" s="74">
        <f t="shared" si="22"/>
        <v>38.345916666667001</v>
      </c>
      <c r="G144" s="74">
        <f t="shared" si="20"/>
        <v>-64.359763999999998</v>
      </c>
      <c r="J144">
        <v>18462083333.333</v>
      </c>
      <c r="K144">
        <v>-64.645781999999997</v>
      </c>
      <c r="L144">
        <v>-55.435371000000004</v>
      </c>
      <c r="N144" s="74">
        <f t="shared" si="23"/>
        <v>38.345916666667001</v>
      </c>
      <c r="O144" s="74">
        <f t="shared" si="21"/>
        <v>-62.327872999999997</v>
      </c>
    </row>
    <row r="145" spans="2:16" x14ac:dyDescent="0.25">
      <c r="B145">
        <v>18959555555.556</v>
      </c>
      <c r="C145">
        <v>-62.761378999999998</v>
      </c>
      <c r="D145">
        <v>-53.369990999999999</v>
      </c>
      <c r="F145" s="74">
        <f t="shared" si="22"/>
        <v>39.954500000000003</v>
      </c>
      <c r="G145" s="74">
        <f t="shared" si="20"/>
        <v>-59.712074000000001</v>
      </c>
      <c r="J145">
        <v>18959555555.556</v>
      </c>
      <c r="K145">
        <v>-71.239243000000002</v>
      </c>
      <c r="L145">
        <v>-61.707977</v>
      </c>
      <c r="N145" s="74">
        <f t="shared" si="23"/>
        <v>39.954500000000003</v>
      </c>
      <c r="O145" s="74">
        <f t="shared" si="21"/>
        <v>-57.923831999999997</v>
      </c>
    </row>
    <row r="146" spans="2:16" x14ac:dyDescent="0.25">
      <c r="B146">
        <v>19457027777.778</v>
      </c>
      <c r="C146">
        <v>-59.330128000000002</v>
      </c>
      <c r="D146">
        <v>-49.791179999999997</v>
      </c>
      <c r="F146" s="74" t="s">
        <v>21</v>
      </c>
      <c r="J146">
        <v>19457027777.778</v>
      </c>
      <c r="K146">
        <v>-76.044655000000006</v>
      </c>
      <c r="L146">
        <v>-65.890136999999996</v>
      </c>
      <c r="N146" s="74" t="s">
        <v>21</v>
      </c>
    </row>
    <row r="147" spans="2:16" x14ac:dyDescent="0.25">
      <c r="B147">
        <v>19954500000</v>
      </c>
      <c r="C147">
        <v>-59.466560000000001</v>
      </c>
      <c r="D147">
        <v>-50.579891000000003</v>
      </c>
      <c r="J147">
        <v>19954500000</v>
      </c>
      <c r="K147">
        <v>-65.554337000000004</v>
      </c>
      <c r="L147">
        <v>-55.335987000000003</v>
      </c>
    </row>
    <row r="148" spans="2:16" x14ac:dyDescent="0.25">
      <c r="B148" t="s">
        <v>21</v>
      </c>
      <c r="J148" t="s">
        <v>21</v>
      </c>
    </row>
    <row r="149" spans="2:16" x14ac:dyDescent="0.25">
      <c r="F149" s="74" t="s">
        <v>34</v>
      </c>
      <c r="N149" s="74" t="s">
        <v>34</v>
      </c>
    </row>
    <row r="150" spans="2:16" ht="15.75" x14ac:dyDescent="0.25">
      <c r="F150" s="74" t="s">
        <v>19</v>
      </c>
      <c r="G150" s="74" t="str">
        <f t="shared" ref="G150:G169" si="24">D176</f>
        <v>2Rx3L dBc Log Mag(dB)</v>
      </c>
      <c r="H150" s="80">
        <v>2</v>
      </c>
      <c r="N150" s="74" t="s">
        <v>19</v>
      </c>
      <c r="O150" s="74" t="str">
        <f t="shared" ref="O150:O169" si="25">L176</f>
        <v>2Rx3L dBc Log Mag(dB)</v>
      </c>
      <c r="P150" s="80">
        <v>2</v>
      </c>
    </row>
    <row r="151" spans="2:16" ht="15.75" x14ac:dyDescent="0.25">
      <c r="B151" t="s">
        <v>32</v>
      </c>
      <c r="F151" s="74">
        <f t="shared" ref="F151:F169" si="26">B177/1000000000</f>
        <v>13.9945</v>
      </c>
      <c r="G151" s="74">
        <f t="shared" si="24"/>
        <v>-43.064704999999996</v>
      </c>
      <c r="H151" s="81">
        <f>ABS(AVERAGE(G151:G169)-(H150-1)*5)</f>
        <v>62.296947105263165</v>
      </c>
      <c r="J151" t="s">
        <v>32</v>
      </c>
      <c r="N151" s="74">
        <f t="shared" ref="N151:N169" si="27">J177/1000000000</f>
        <v>13.9945</v>
      </c>
      <c r="O151" s="74">
        <f t="shared" si="25"/>
        <v>-44.131428</v>
      </c>
      <c r="P151" s="81">
        <f>ABS(AVERAGE(O151:O169)-(P150-1)*5)</f>
        <v>60.095941736842093</v>
      </c>
    </row>
    <row r="152" spans="2:16" x14ac:dyDescent="0.25">
      <c r="B152" t="s">
        <v>19</v>
      </c>
      <c r="C152" t="s">
        <v>111</v>
      </c>
      <c r="D152" t="s">
        <v>33</v>
      </c>
      <c r="F152" s="74">
        <f t="shared" si="26"/>
        <v>15.439249999999999</v>
      </c>
      <c r="G152" s="74">
        <f t="shared" si="24"/>
        <v>-50.156246000000003</v>
      </c>
      <c r="J152" t="s">
        <v>19</v>
      </c>
      <c r="K152" t="s">
        <v>111</v>
      </c>
      <c r="L152" t="s">
        <v>33</v>
      </c>
      <c r="N152" s="74">
        <f t="shared" si="27"/>
        <v>15.439249999999999</v>
      </c>
      <c r="O152" s="74">
        <f t="shared" si="25"/>
        <v>-57.920184999999996</v>
      </c>
    </row>
    <row r="153" spans="2:16" x14ac:dyDescent="0.25">
      <c r="B153">
        <v>11000000000</v>
      </c>
      <c r="C153">
        <v>-51.328403000000002</v>
      </c>
      <c r="D153">
        <v>-42.486069000000001</v>
      </c>
      <c r="F153" s="74">
        <f t="shared" si="26"/>
        <v>16.884</v>
      </c>
      <c r="G153" s="74">
        <f t="shared" si="24"/>
        <v>-48.320374000000001</v>
      </c>
      <c r="J153">
        <v>11000000000</v>
      </c>
      <c r="K153">
        <v>-78.342758000000003</v>
      </c>
      <c r="L153">
        <v>-64.504874999999998</v>
      </c>
      <c r="N153" s="74">
        <f t="shared" si="27"/>
        <v>16.884</v>
      </c>
      <c r="O153" s="74">
        <f t="shared" si="25"/>
        <v>-62.351208</v>
      </c>
    </row>
    <row r="154" spans="2:16" x14ac:dyDescent="0.25">
      <c r="B154">
        <v>12608583333.333</v>
      </c>
      <c r="C154">
        <v>-49.459502999999998</v>
      </c>
      <c r="D154">
        <v>-40.670119999999997</v>
      </c>
      <c r="F154" s="74">
        <f t="shared" si="26"/>
        <v>18.328749999999999</v>
      </c>
      <c r="G154" s="74">
        <f t="shared" si="24"/>
        <v>-65.675629000000001</v>
      </c>
      <c r="J154">
        <v>12608583333.333</v>
      </c>
      <c r="K154">
        <v>-76.461731</v>
      </c>
      <c r="L154">
        <v>-67.069153</v>
      </c>
      <c r="N154" s="74">
        <f t="shared" si="27"/>
        <v>18.328749999999999</v>
      </c>
      <c r="O154" s="74">
        <f t="shared" si="25"/>
        <v>-52.615634999999997</v>
      </c>
    </row>
    <row r="155" spans="2:16" x14ac:dyDescent="0.25">
      <c r="B155">
        <v>14217166666.667</v>
      </c>
      <c r="C155">
        <v>-72.827126000000007</v>
      </c>
      <c r="D155">
        <v>-66.225937000000002</v>
      </c>
      <c r="F155" s="74">
        <f t="shared" si="26"/>
        <v>19.773499999999999</v>
      </c>
      <c r="G155" s="74">
        <f t="shared" si="24"/>
        <v>-58.877754000000003</v>
      </c>
      <c r="J155">
        <v>14217166666.667</v>
      </c>
      <c r="K155">
        <v>-59.138531</v>
      </c>
      <c r="L155">
        <v>-51.976025</v>
      </c>
      <c r="N155" s="74">
        <f t="shared" si="27"/>
        <v>19.773499999999999</v>
      </c>
      <c r="O155" s="74">
        <f t="shared" si="25"/>
        <v>-50.267825999999999</v>
      </c>
    </row>
    <row r="156" spans="2:16" x14ac:dyDescent="0.25">
      <c r="B156">
        <v>15825750000</v>
      </c>
      <c r="C156">
        <v>-56.156390999999999</v>
      </c>
      <c r="D156">
        <v>-49.585262</v>
      </c>
      <c r="F156" s="74">
        <f t="shared" si="26"/>
        <v>21.218250000000001</v>
      </c>
      <c r="G156" s="74">
        <f t="shared" si="24"/>
        <v>-54.770831999999999</v>
      </c>
      <c r="J156">
        <v>15825750000</v>
      </c>
      <c r="K156">
        <v>-57.539673000000001</v>
      </c>
      <c r="L156">
        <v>-50.668174999999998</v>
      </c>
      <c r="N156" s="74">
        <f t="shared" si="27"/>
        <v>21.218250000000001</v>
      </c>
      <c r="O156" s="74">
        <f t="shared" si="25"/>
        <v>-59.195675000000001</v>
      </c>
    </row>
    <row r="157" spans="2:16" x14ac:dyDescent="0.25">
      <c r="B157">
        <v>17434333333.333</v>
      </c>
      <c r="C157">
        <v>-55.750031</v>
      </c>
      <c r="D157">
        <v>-49.377316</v>
      </c>
      <c r="F157" s="74">
        <f t="shared" si="26"/>
        <v>22.663</v>
      </c>
      <c r="G157" s="74">
        <f t="shared" si="24"/>
        <v>-57.202205999999997</v>
      </c>
      <c r="J157">
        <v>17434333333.333</v>
      </c>
      <c r="K157">
        <v>-59.300846</v>
      </c>
      <c r="L157">
        <v>-52.255516</v>
      </c>
      <c r="N157" s="74">
        <f t="shared" si="27"/>
        <v>22.663</v>
      </c>
      <c r="O157" s="74">
        <f t="shared" si="25"/>
        <v>-58.755146000000003</v>
      </c>
    </row>
    <row r="158" spans="2:16" x14ac:dyDescent="0.25">
      <c r="B158">
        <v>19042916666.667</v>
      </c>
      <c r="C158">
        <v>-56.984530999999997</v>
      </c>
      <c r="D158">
        <v>-50.773097999999997</v>
      </c>
      <c r="F158" s="74">
        <f t="shared" si="26"/>
        <v>24.107749999999999</v>
      </c>
      <c r="G158" s="74">
        <f t="shared" si="24"/>
        <v>-58.979534000000001</v>
      </c>
      <c r="J158">
        <v>19042916666.667</v>
      </c>
      <c r="K158">
        <v>-85.25985</v>
      </c>
      <c r="L158">
        <v>-77.870399000000006</v>
      </c>
      <c r="N158" s="74">
        <f t="shared" si="27"/>
        <v>24.107749999999999</v>
      </c>
      <c r="O158" s="74">
        <f t="shared" si="25"/>
        <v>-51.029522</v>
      </c>
    </row>
    <row r="159" spans="2:16" x14ac:dyDescent="0.25">
      <c r="B159">
        <v>20651500000</v>
      </c>
      <c r="C159">
        <v>-68.141036999999997</v>
      </c>
      <c r="D159">
        <v>-61.659855</v>
      </c>
      <c r="F159" s="74">
        <f t="shared" si="26"/>
        <v>25.552499999999998</v>
      </c>
      <c r="G159" s="74">
        <f t="shared" si="24"/>
        <v>-68.673370000000006</v>
      </c>
      <c r="J159">
        <v>20651500000</v>
      </c>
      <c r="K159">
        <v>-74.915924000000004</v>
      </c>
      <c r="L159">
        <v>-67.169334000000006</v>
      </c>
      <c r="N159" s="74">
        <f t="shared" si="27"/>
        <v>25.552499999999998</v>
      </c>
      <c r="O159" s="74">
        <f t="shared" si="25"/>
        <v>-57.219265</v>
      </c>
    </row>
    <row r="160" spans="2:16" x14ac:dyDescent="0.25">
      <c r="B160">
        <v>22260083333.333</v>
      </c>
      <c r="C160">
        <v>-66.320137000000003</v>
      </c>
      <c r="D160">
        <v>-58.072369000000002</v>
      </c>
      <c r="F160" s="74">
        <f t="shared" si="26"/>
        <v>26.997250000000001</v>
      </c>
      <c r="G160" s="74">
        <f t="shared" si="24"/>
        <v>-62.252986999999997</v>
      </c>
      <c r="J160">
        <v>22260083333.333</v>
      </c>
      <c r="K160">
        <v>-68.406447999999997</v>
      </c>
      <c r="L160">
        <v>-59.272644</v>
      </c>
      <c r="N160" s="74">
        <f t="shared" si="27"/>
        <v>26.997250000000001</v>
      </c>
      <c r="O160" s="74">
        <f t="shared" si="25"/>
        <v>-60.787697000000001</v>
      </c>
    </row>
    <row r="161" spans="2:16" x14ac:dyDescent="0.25">
      <c r="B161">
        <v>23868666666.667</v>
      </c>
      <c r="C161">
        <v>-71.052352999999997</v>
      </c>
      <c r="D161">
        <v>-62.507182999999998</v>
      </c>
      <c r="F161" s="74">
        <f t="shared" si="26"/>
        <v>28.442</v>
      </c>
      <c r="G161" s="74">
        <f t="shared" si="24"/>
        <v>-50.408661000000002</v>
      </c>
      <c r="J161">
        <v>23868666666.667</v>
      </c>
      <c r="K161">
        <v>-66.825278999999995</v>
      </c>
      <c r="L161">
        <v>-56.755749000000002</v>
      </c>
      <c r="N161" s="74">
        <f t="shared" si="27"/>
        <v>28.442</v>
      </c>
      <c r="O161" s="74">
        <f t="shared" si="25"/>
        <v>-57.482909999999997</v>
      </c>
    </row>
    <row r="162" spans="2:16" x14ac:dyDescent="0.25">
      <c r="B162">
        <v>25477250000</v>
      </c>
      <c r="C162">
        <v>-70.156447999999997</v>
      </c>
      <c r="D162">
        <v>-62.048316999999997</v>
      </c>
      <c r="F162" s="74">
        <f t="shared" si="26"/>
        <v>29.886749999999999</v>
      </c>
      <c r="G162" s="74">
        <f t="shared" si="24"/>
        <v>-46.683543999999998</v>
      </c>
      <c r="J162">
        <v>25477250000</v>
      </c>
      <c r="K162">
        <v>-70.267357000000004</v>
      </c>
      <c r="L162">
        <v>-60.382598999999999</v>
      </c>
      <c r="N162" s="74">
        <f t="shared" si="27"/>
        <v>29.886749999999999</v>
      </c>
      <c r="O162" s="74">
        <f t="shared" si="25"/>
        <v>-56.192248999999997</v>
      </c>
    </row>
    <row r="163" spans="2:16" x14ac:dyDescent="0.25">
      <c r="B163">
        <v>27085833333.333</v>
      </c>
      <c r="C163">
        <v>-74.342979</v>
      </c>
      <c r="D163">
        <v>-66.744079999999997</v>
      </c>
      <c r="F163" s="74">
        <f t="shared" si="26"/>
        <v>31.331499999999998</v>
      </c>
      <c r="G163" s="74">
        <f t="shared" si="24"/>
        <v>-51.650475</v>
      </c>
      <c r="J163">
        <v>27085833333.333</v>
      </c>
      <c r="K163">
        <v>-65.048850999999999</v>
      </c>
      <c r="L163">
        <v>-55.732311000000003</v>
      </c>
      <c r="N163" s="74">
        <f t="shared" si="27"/>
        <v>31.331499999999998</v>
      </c>
      <c r="O163" s="74">
        <f t="shared" si="25"/>
        <v>-56.357165999999999</v>
      </c>
    </row>
    <row r="164" spans="2:16" x14ac:dyDescent="0.25">
      <c r="B164">
        <v>28694416666.667</v>
      </c>
      <c r="C164">
        <v>-64.548942999999994</v>
      </c>
      <c r="D164">
        <v>-56.892982000000003</v>
      </c>
      <c r="F164" s="74">
        <f t="shared" si="26"/>
        <v>32.776249999999997</v>
      </c>
      <c r="G164" s="74">
        <f t="shared" si="24"/>
        <v>-60.937385999999996</v>
      </c>
      <c r="J164">
        <v>28694416666.667</v>
      </c>
      <c r="K164">
        <v>-70.783989000000005</v>
      </c>
      <c r="L164">
        <v>-61.214396999999998</v>
      </c>
      <c r="N164" s="74">
        <f t="shared" si="27"/>
        <v>32.776249999999997</v>
      </c>
      <c r="O164" s="74">
        <f t="shared" si="25"/>
        <v>-54.516295999999997</v>
      </c>
    </row>
    <row r="165" spans="2:16" x14ac:dyDescent="0.25">
      <c r="B165">
        <v>30303000000</v>
      </c>
      <c r="C165">
        <v>-65.005225999999993</v>
      </c>
      <c r="D165">
        <v>-57.152805000000001</v>
      </c>
      <c r="F165" s="74">
        <f t="shared" si="26"/>
        <v>34.220999999999997</v>
      </c>
      <c r="G165" s="74">
        <f t="shared" si="24"/>
        <v>-63.856330999999997</v>
      </c>
      <c r="J165">
        <v>30303000000</v>
      </c>
      <c r="K165">
        <v>-71.564941000000005</v>
      </c>
      <c r="L165">
        <v>-61.982925000000002</v>
      </c>
      <c r="N165" s="74">
        <f t="shared" si="27"/>
        <v>34.220999999999997</v>
      </c>
      <c r="O165" s="74">
        <f t="shared" si="25"/>
        <v>-52.870097999999999</v>
      </c>
    </row>
    <row r="166" spans="2:16" x14ac:dyDescent="0.25">
      <c r="B166">
        <v>31911583333.333</v>
      </c>
      <c r="C166">
        <v>-78.842049000000003</v>
      </c>
      <c r="D166">
        <v>-70.798362999999995</v>
      </c>
      <c r="F166" s="74">
        <f t="shared" si="26"/>
        <v>35.665750000000003</v>
      </c>
      <c r="G166" s="74">
        <f t="shared" si="24"/>
        <v>-67.866470000000007</v>
      </c>
      <c r="J166">
        <v>31911583333.333</v>
      </c>
      <c r="K166">
        <v>-73.222328000000005</v>
      </c>
      <c r="L166">
        <v>-63.676327000000001</v>
      </c>
      <c r="N166" s="74">
        <f t="shared" si="27"/>
        <v>35.665750000000003</v>
      </c>
      <c r="O166" s="74">
        <f t="shared" si="25"/>
        <v>-51.813048999999999</v>
      </c>
    </row>
    <row r="167" spans="2:16" x14ac:dyDescent="0.25">
      <c r="B167">
        <v>33520166666.667</v>
      </c>
      <c r="C167">
        <v>-63.220348000000001</v>
      </c>
      <c r="D167">
        <v>-54.302188999999998</v>
      </c>
      <c r="F167" s="74">
        <f t="shared" si="26"/>
        <v>37.110500000000002</v>
      </c>
      <c r="G167" s="74">
        <f t="shared" si="24"/>
        <v>-54.428702999999999</v>
      </c>
      <c r="J167">
        <v>33520166666.667</v>
      </c>
      <c r="K167">
        <v>-67.296272000000002</v>
      </c>
      <c r="L167">
        <v>-58.230609999999999</v>
      </c>
      <c r="N167" s="74">
        <f t="shared" si="27"/>
        <v>37.110500000000002</v>
      </c>
      <c r="O167" s="74">
        <f t="shared" si="25"/>
        <v>-52.206885999999997</v>
      </c>
    </row>
    <row r="168" spans="2:16" x14ac:dyDescent="0.25">
      <c r="B168">
        <v>35128750000</v>
      </c>
      <c r="C168">
        <v>-72.544487000000004</v>
      </c>
      <c r="D168">
        <v>-63.087367999999998</v>
      </c>
      <c r="F168" s="74">
        <f t="shared" si="26"/>
        <v>38.555250000000001</v>
      </c>
      <c r="G168" s="74">
        <f t="shared" si="24"/>
        <v>-68.895454000000001</v>
      </c>
      <c r="J168">
        <v>35128750000</v>
      </c>
      <c r="K168">
        <v>-67.869315999999998</v>
      </c>
      <c r="L168">
        <v>-58.658904999999997</v>
      </c>
      <c r="N168" s="74">
        <f t="shared" si="27"/>
        <v>38.555250000000001</v>
      </c>
      <c r="O168" s="74">
        <f t="shared" si="25"/>
        <v>-55.034019000000001</v>
      </c>
    </row>
    <row r="169" spans="2:16" x14ac:dyDescent="0.25">
      <c r="B169">
        <v>36737333333.333</v>
      </c>
      <c r="C169">
        <v>-61.877495000000003</v>
      </c>
      <c r="D169">
        <v>-52.486111000000001</v>
      </c>
      <c r="F169" s="74">
        <f t="shared" si="26"/>
        <v>40</v>
      </c>
      <c r="G169" s="74">
        <f t="shared" si="24"/>
        <v>-55.941333999999998</v>
      </c>
      <c r="J169">
        <v>36737333333.333</v>
      </c>
      <c r="K169">
        <v>-69.764510999999999</v>
      </c>
      <c r="L169">
        <v>-60.233246000000001</v>
      </c>
      <c r="N169" s="74">
        <f t="shared" si="27"/>
        <v>40</v>
      </c>
      <c r="O169" s="74">
        <f t="shared" si="25"/>
        <v>-56.076633000000001</v>
      </c>
    </row>
    <row r="170" spans="2:16" x14ac:dyDescent="0.25">
      <c r="B170">
        <v>38345916666.667</v>
      </c>
      <c r="C170">
        <v>-73.898712000000003</v>
      </c>
      <c r="D170">
        <v>-64.359763999999998</v>
      </c>
      <c r="F170" s="74" t="s">
        <v>21</v>
      </c>
      <c r="J170">
        <v>38345916666.667</v>
      </c>
      <c r="K170">
        <v>-72.482391000000007</v>
      </c>
      <c r="L170">
        <v>-62.327872999999997</v>
      </c>
      <c r="N170" s="74" t="s">
        <v>21</v>
      </c>
    </row>
    <row r="171" spans="2:16" x14ac:dyDescent="0.25">
      <c r="B171">
        <v>39954500000</v>
      </c>
      <c r="C171">
        <v>-68.598747000000003</v>
      </c>
      <c r="D171">
        <v>-59.712074000000001</v>
      </c>
      <c r="J171">
        <v>39954500000</v>
      </c>
      <c r="K171">
        <v>-68.142180999999994</v>
      </c>
      <c r="L171">
        <v>-57.923831999999997</v>
      </c>
    </row>
    <row r="172" spans="2:16" x14ac:dyDescent="0.25">
      <c r="B172" t="s">
        <v>21</v>
      </c>
      <c r="J172" t="s">
        <v>21</v>
      </c>
    </row>
    <row r="173" spans="2:16" x14ac:dyDescent="0.25">
      <c r="F173" s="74" t="s">
        <v>36</v>
      </c>
      <c r="N173" s="74" t="s">
        <v>36</v>
      </c>
    </row>
    <row r="174" spans="2:16" ht="15.75" x14ac:dyDescent="0.25">
      <c r="F174" s="74" t="s">
        <v>19</v>
      </c>
      <c r="G174" s="74" t="str">
        <f t="shared" ref="G174:G193" si="28">D200</f>
        <v>2Rx4L dBc Log Mag(dB)</v>
      </c>
      <c r="H174" s="80">
        <v>2</v>
      </c>
      <c r="N174" s="74" t="s">
        <v>19</v>
      </c>
      <c r="O174" s="74" t="str">
        <f t="shared" ref="O174:O193" si="29">L200</f>
        <v>2Rx4L dBc Log Mag(dB)</v>
      </c>
      <c r="P174" s="80">
        <v>2</v>
      </c>
    </row>
    <row r="175" spans="2:16" ht="15.75" x14ac:dyDescent="0.25">
      <c r="B175" t="s">
        <v>34</v>
      </c>
      <c r="F175" s="74">
        <f t="shared" ref="F175:F193" si="30">B201/1000000000</f>
        <v>18.994499999999999</v>
      </c>
      <c r="G175" s="74">
        <f t="shared" si="28"/>
        <v>-42.581195999999998</v>
      </c>
      <c r="H175" s="81">
        <f>ABS(AVERAGE(G175:G193)-(H174-1)*5)</f>
        <v>56.853002263157897</v>
      </c>
      <c r="J175" t="s">
        <v>34</v>
      </c>
      <c r="N175" s="74">
        <f t="shared" ref="N175:N193" si="31">J201/1000000000</f>
        <v>18.994499999999999</v>
      </c>
      <c r="O175" s="74">
        <f t="shared" si="29"/>
        <v>-49.684840999999999</v>
      </c>
      <c r="P175" s="81">
        <f>ABS(AVERAGE(O175:O193)-(P174-1)*5)</f>
        <v>63.535353052631585</v>
      </c>
    </row>
    <row r="176" spans="2:16" x14ac:dyDescent="0.25">
      <c r="B176" t="s">
        <v>19</v>
      </c>
      <c r="C176" t="s">
        <v>122</v>
      </c>
      <c r="D176" t="s">
        <v>35</v>
      </c>
      <c r="F176" s="74">
        <f t="shared" si="30"/>
        <v>20.161472222221999</v>
      </c>
      <c r="G176" s="74">
        <f t="shared" si="28"/>
        <v>-42.968711999999996</v>
      </c>
      <c r="J176" t="s">
        <v>19</v>
      </c>
      <c r="K176" t="s">
        <v>122</v>
      </c>
      <c r="L176" t="s">
        <v>35</v>
      </c>
      <c r="N176" s="74">
        <f t="shared" si="31"/>
        <v>20.161472222221999</v>
      </c>
      <c r="O176" s="74">
        <f t="shared" si="29"/>
        <v>-54.868319999999997</v>
      </c>
    </row>
    <row r="177" spans="2:15" x14ac:dyDescent="0.25">
      <c r="B177">
        <v>13994500000</v>
      </c>
      <c r="C177">
        <v>-51.907040000000002</v>
      </c>
      <c r="D177">
        <v>-43.064704999999996</v>
      </c>
      <c r="F177" s="74">
        <f t="shared" si="30"/>
        <v>21.328444444443999</v>
      </c>
      <c r="G177" s="74">
        <f t="shared" si="28"/>
        <v>-45.483353000000001</v>
      </c>
      <c r="J177">
        <v>13994500000</v>
      </c>
      <c r="K177">
        <v>-57.969315000000002</v>
      </c>
      <c r="L177">
        <v>-44.131428</v>
      </c>
      <c r="N177" s="74">
        <f t="shared" si="31"/>
        <v>21.328444444443999</v>
      </c>
      <c r="O177" s="74">
        <f t="shared" si="29"/>
        <v>-61.438633000000003</v>
      </c>
    </row>
    <row r="178" spans="2:15" x14ac:dyDescent="0.25">
      <c r="B178">
        <v>15439250000</v>
      </c>
      <c r="C178">
        <v>-58.945628999999997</v>
      </c>
      <c r="D178">
        <v>-50.156246000000003</v>
      </c>
      <c r="F178" s="74">
        <f t="shared" si="30"/>
        <v>22.495416666667001</v>
      </c>
      <c r="G178" s="74">
        <f t="shared" si="28"/>
        <v>-44.902943</v>
      </c>
      <c r="J178">
        <v>15439250000</v>
      </c>
      <c r="K178">
        <v>-67.312766999999994</v>
      </c>
      <c r="L178">
        <v>-57.920184999999996</v>
      </c>
      <c r="N178" s="74">
        <f t="shared" si="31"/>
        <v>22.495416666667001</v>
      </c>
      <c r="O178" s="74">
        <f t="shared" si="29"/>
        <v>-55.808224000000003</v>
      </c>
    </row>
    <row r="179" spans="2:15" x14ac:dyDescent="0.25">
      <c r="B179">
        <v>16884000000</v>
      </c>
      <c r="C179">
        <v>-54.921570000000003</v>
      </c>
      <c r="D179">
        <v>-48.320374000000001</v>
      </c>
      <c r="F179" s="74">
        <f t="shared" si="30"/>
        <v>23.662388888889001</v>
      </c>
      <c r="G179" s="74">
        <f t="shared" si="28"/>
        <v>-65.642737999999994</v>
      </c>
      <c r="J179">
        <v>16884000000</v>
      </c>
      <c r="K179">
        <v>-69.513710000000003</v>
      </c>
      <c r="L179">
        <v>-62.351208</v>
      </c>
      <c r="N179" s="74">
        <f t="shared" si="31"/>
        <v>23.662388888889001</v>
      </c>
      <c r="O179" s="74">
        <f t="shared" si="29"/>
        <v>-66.784026999999995</v>
      </c>
    </row>
    <row r="180" spans="2:15" x14ac:dyDescent="0.25">
      <c r="B180">
        <v>18328750000</v>
      </c>
      <c r="C180">
        <v>-72.246758</v>
      </c>
      <c r="D180">
        <v>-65.675629000000001</v>
      </c>
      <c r="F180" s="74">
        <f t="shared" si="30"/>
        <v>24.829361111111002</v>
      </c>
      <c r="G180" s="74">
        <f t="shared" si="28"/>
        <v>-63.899334000000003</v>
      </c>
      <c r="J180">
        <v>18328750000</v>
      </c>
      <c r="K180">
        <v>-59.487133</v>
      </c>
      <c r="L180">
        <v>-52.615634999999997</v>
      </c>
      <c r="N180" s="74">
        <f t="shared" si="31"/>
        <v>24.829361111111002</v>
      </c>
      <c r="O180" s="74">
        <f t="shared" si="29"/>
        <v>-57.513176000000001</v>
      </c>
    </row>
    <row r="181" spans="2:15" x14ac:dyDescent="0.25">
      <c r="B181">
        <v>19773500000</v>
      </c>
      <c r="C181">
        <v>-65.250473</v>
      </c>
      <c r="D181">
        <v>-58.877754000000003</v>
      </c>
      <c r="F181" s="74">
        <f t="shared" si="30"/>
        <v>25.996333333332998</v>
      </c>
      <c r="G181" s="74">
        <f t="shared" si="28"/>
        <v>-59.109558</v>
      </c>
      <c r="J181">
        <v>19773500000</v>
      </c>
      <c r="K181">
        <v>-57.313155999999999</v>
      </c>
      <c r="L181">
        <v>-50.267825999999999</v>
      </c>
      <c r="N181" s="74">
        <f t="shared" si="31"/>
        <v>25.996333333332998</v>
      </c>
      <c r="O181" s="74">
        <f t="shared" si="29"/>
        <v>-51.474766000000002</v>
      </c>
    </row>
    <row r="182" spans="2:15" x14ac:dyDescent="0.25">
      <c r="B182">
        <v>21218250000</v>
      </c>
      <c r="C182">
        <v>-60.982269000000002</v>
      </c>
      <c r="D182">
        <v>-54.770831999999999</v>
      </c>
      <c r="F182" s="74">
        <f t="shared" si="30"/>
        <v>27.163305555556001</v>
      </c>
      <c r="G182" s="74">
        <f t="shared" si="28"/>
        <v>-60.996136</v>
      </c>
      <c r="J182">
        <v>21218250000</v>
      </c>
      <c r="K182">
        <v>-66.585121000000001</v>
      </c>
      <c r="L182">
        <v>-59.195675000000001</v>
      </c>
      <c r="N182" s="74">
        <f t="shared" si="31"/>
        <v>27.163305555556001</v>
      </c>
      <c r="O182" s="74">
        <f t="shared" si="29"/>
        <v>-57.943634000000003</v>
      </c>
    </row>
    <row r="183" spans="2:15" x14ac:dyDescent="0.25">
      <c r="B183">
        <v>22663000000</v>
      </c>
      <c r="C183">
        <v>-63.683388000000001</v>
      </c>
      <c r="D183">
        <v>-57.202205999999997</v>
      </c>
      <c r="F183" s="74">
        <f t="shared" si="30"/>
        <v>28.330277777778001</v>
      </c>
      <c r="G183" s="74">
        <f t="shared" si="28"/>
        <v>-57.578648000000001</v>
      </c>
      <c r="J183">
        <v>22663000000</v>
      </c>
      <c r="K183">
        <v>-66.501732000000004</v>
      </c>
      <c r="L183">
        <v>-58.755146000000003</v>
      </c>
      <c r="N183" s="74">
        <f t="shared" si="31"/>
        <v>28.330277777778001</v>
      </c>
      <c r="O183" s="74">
        <f t="shared" si="29"/>
        <v>-62.105736</v>
      </c>
    </row>
    <row r="184" spans="2:15" x14ac:dyDescent="0.25">
      <c r="B184">
        <v>24107750000</v>
      </c>
      <c r="C184">
        <v>-67.227303000000006</v>
      </c>
      <c r="D184">
        <v>-58.979534000000001</v>
      </c>
      <c r="F184" s="74">
        <f t="shared" si="30"/>
        <v>29.497250000000001</v>
      </c>
      <c r="G184" s="74">
        <f t="shared" si="28"/>
        <v>-58.693787</v>
      </c>
      <c r="J184">
        <v>24107750000</v>
      </c>
      <c r="K184">
        <v>-60.163325999999998</v>
      </c>
      <c r="L184">
        <v>-51.029522</v>
      </c>
      <c r="N184" s="74">
        <f t="shared" si="31"/>
        <v>29.497250000000001</v>
      </c>
      <c r="O184" s="74">
        <f t="shared" si="29"/>
        <v>-50.772919000000002</v>
      </c>
    </row>
    <row r="185" spans="2:15" x14ac:dyDescent="0.25">
      <c r="B185">
        <v>25552500000</v>
      </c>
      <c r="C185">
        <v>-77.218536</v>
      </c>
      <c r="D185">
        <v>-68.673370000000006</v>
      </c>
      <c r="F185" s="74">
        <f t="shared" si="30"/>
        <v>30.664222222222001</v>
      </c>
      <c r="G185" s="74">
        <f t="shared" si="28"/>
        <v>-55.253044000000003</v>
      </c>
      <c r="J185">
        <v>25552500000</v>
      </c>
      <c r="K185">
        <v>-67.288794999999993</v>
      </c>
      <c r="L185">
        <v>-57.219265</v>
      </c>
      <c r="N185" s="74">
        <f t="shared" si="31"/>
        <v>30.664222222222001</v>
      </c>
      <c r="O185" s="74">
        <f t="shared" si="29"/>
        <v>-55.890971999999998</v>
      </c>
    </row>
    <row r="186" spans="2:15" x14ac:dyDescent="0.25">
      <c r="B186">
        <v>26997250000</v>
      </c>
      <c r="C186">
        <v>-70.361114999999998</v>
      </c>
      <c r="D186">
        <v>-62.252986999999997</v>
      </c>
      <c r="F186" s="74">
        <f t="shared" si="30"/>
        <v>31.831194444444002</v>
      </c>
      <c r="G186" s="74">
        <f t="shared" si="28"/>
        <v>-46.958717</v>
      </c>
      <c r="J186">
        <v>26997250000</v>
      </c>
      <c r="K186">
        <v>-70.672447000000005</v>
      </c>
      <c r="L186">
        <v>-60.787697000000001</v>
      </c>
      <c r="N186" s="74">
        <f t="shared" si="31"/>
        <v>31.831194444444002</v>
      </c>
      <c r="O186" s="74">
        <f t="shared" si="29"/>
        <v>-55.563758999999997</v>
      </c>
    </row>
    <row r="187" spans="2:15" x14ac:dyDescent="0.25">
      <c r="B187">
        <v>28442000000</v>
      </c>
      <c r="C187">
        <v>-58.007561000000003</v>
      </c>
      <c r="D187">
        <v>-50.408661000000002</v>
      </c>
      <c r="F187" s="74">
        <f t="shared" si="30"/>
        <v>32.998166666666997</v>
      </c>
      <c r="G187" s="74">
        <f t="shared" si="28"/>
        <v>-47.153624999999998</v>
      </c>
      <c r="J187">
        <v>28442000000</v>
      </c>
      <c r="K187">
        <v>-66.799446000000003</v>
      </c>
      <c r="L187">
        <v>-57.482909999999997</v>
      </c>
      <c r="N187" s="74">
        <f t="shared" si="31"/>
        <v>32.998166666666997</v>
      </c>
      <c r="O187" s="74">
        <f t="shared" si="29"/>
        <v>-52.566237999999998</v>
      </c>
    </row>
    <row r="188" spans="2:15" x14ac:dyDescent="0.25">
      <c r="B188">
        <v>29886750000</v>
      </c>
      <c r="C188">
        <v>-54.339503999999998</v>
      </c>
      <c r="D188">
        <v>-46.683543999999998</v>
      </c>
      <c r="F188" s="74">
        <f t="shared" si="30"/>
        <v>34.165138888888997</v>
      </c>
      <c r="G188" s="74">
        <f t="shared" si="28"/>
        <v>-40.982028999999997</v>
      </c>
      <c r="J188">
        <v>29886750000</v>
      </c>
      <c r="K188">
        <v>-65.761841000000004</v>
      </c>
      <c r="L188">
        <v>-56.192248999999997</v>
      </c>
      <c r="N188" s="74">
        <f t="shared" si="31"/>
        <v>34.165138888888997</v>
      </c>
      <c r="O188" s="74">
        <f t="shared" si="29"/>
        <v>-54.063343000000003</v>
      </c>
    </row>
    <row r="189" spans="2:15" x14ac:dyDescent="0.25">
      <c r="B189">
        <v>31331500000</v>
      </c>
      <c r="C189">
        <v>-59.502898999999999</v>
      </c>
      <c r="D189">
        <v>-51.650475</v>
      </c>
      <c r="F189" s="74">
        <f t="shared" si="30"/>
        <v>35.332111111110997</v>
      </c>
      <c r="G189" s="74">
        <f t="shared" si="28"/>
        <v>-43.530140000000003</v>
      </c>
      <c r="J189">
        <v>31331500000</v>
      </c>
      <c r="K189">
        <v>-65.939186000000007</v>
      </c>
      <c r="L189">
        <v>-56.357165999999999</v>
      </c>
      <c r="N189" s="74">
        <f t="shared" si="31"/>
        <v>35.332111111110997</v>
      </c>
      <c r="O189" s="74">
        <f t="shared" si="29"/>
        <v>-56.143112000000002</v>
      </c>
    </row>
    <row r="190" spans="2:15" x14ac:dyDescent="0.25">
      <c r="B190">
        <v>32776250000</v>
      </c>
      <c r="C190">
        <v>-68.981078999999994</v>
      </c>
      <c r="D190">
        <v>-60.937385999999996</v>
      </c>
      <c r="F190" s="74">
        <f t="shared" si="30"/>
        <v>36.499083333332997</v>
      </c>
      <c r="G190" s="74">
        <f t="shared" si="28"/>
        <v>-48.324599999999997</v>
      </c>
      <c r="J190">
        <v>32776250000</v>
      </c>
      <c r="K190">
        <v>-64.062302000000003</v>
      </c>
      <c r="L190">
        <v>-54.516295999999997</v>
      </c>
      <c r="N190" s="74">
        <f t="shared" si="31"/>
        <v>36.499083333332997</v>
      </c>
      <c r="O190" s="74">
        <f t="shared" si="29"/>
        <v>-62.592869</v>
      </c>
    </row>
    <row r="191" spans="2:15" x14ac:dyDescent="0.25">
      <c r="B191">
        <v>34221000000</v>
      </c>
      <c r="C191">
        <v>-72.77449</v>
      </c>
      <c r="D191">
        <v>-63.856330999999997</v>
      </c>
      <c r="F191" s="74">
        <f t="shared" si="30"/>
        <v>37.666055555555999</v>
      </c>
      <c r="G191" s="74">
        <f t="shared" si="28"/>
        <v>-54.797161000000003</v>
      </c>
      <c r="J191">
        <v>34221000000</v>
      </c>
      <c r="K191">
        <v>-61.935760000000002</v>
      </c>
      <c r="L191">
        <v>-52.870097999999999</v>
      </c>
      <c r="N191" s="74">
        <f t="shared" si="31"/>
        <v>37.666055555555999</v>
      </c>
      <c r="O191" s="74">
        <f t="shared" si="29"/>
        <v>-64.285850999999994</v>
      </c>
    </row>
    <row r="192" spans="2:15" x14ac:dyDescent="0.25">
      <c r="B192">
        <v>35665750000</v>
      </c>
      <c r="C192">
        <v>-77.323593000000002</v>
      </c>
      <c r="D192">
        <v>-67.866470000000007</v>
      </c>
      <c r="F192" s="74">
        <f t="shared" si="30"/>
        <v>38.833027777778</v>
      </c>
      <c r="G192" s="74">
        <f t="shared" si="28"/>
        <v>-53.163811000000003</v>
      </c>
      <c r="J192">
        <v>35665750000</v>
      </c>
      <c r="K192">
        <v>-61.02346</v>
      </c>
      <c r="L192">
        <v>-51.813048999999999</v>
      </c>
      <c r="N192" s="74">
        <f t="shared" si="31"/>
        <v>38.833027777778</v>
      </c>
      <c r="O192" s="74">
        <f t="shared" si="29"/>
        <v>-73.136062999999993</v>
      </c>
    </row>
    <row r="193" spans="2:16" x14ac:dyDescent="0.25">
      <c r="B193">
        <v>37110500000</v>
      </c>
      <c r="C193">
        <v>-63.820090999999998</v>
      </c>
      <c r="D193">
        <v>-54.428702999999999</v>
      </c>
      <c r="F193" s="74">
        <f t="shared" si="30"/>
        <v>40</v>
      </c>
      <c r="G193" s="74">
        <f t="shared" si="28"/>
        <v>-53.187511000000001</v>
      </c>
      <c r="J193">
        <v>37110500000</v>
      </c>
      <c r="K193">
        <v>-61.738151999999999</v>
      </c>
      <c r="L193">
        <v>-52.206885999999997</v>
      </c>
      <c r="N193" s="74">
        <f t="shared" si="31"/>
        <v>40</v>
      </c>
      <c r="O193" s="74">
        <f t="shared" si="29"/>
        <v>-69.535224999999997</v>
      </c>
    </row>
    <row r="194" spans="2:16" x14ac:dyDescent="0.25">
      <c r="B194">
        <v>38555250000</v>
      </c>
      <c r="C194">
        <v>-78.434402000000006</v>
      </c>
      <c r="D194">
        <v>-68.895454000000001</v>
      </c>
      <c r="F194" s="74" t="s">
        <v>21</v>
      </c>
      <c r="J194">
        <v>38555250000</v>
      </c>
      <c r="K194">
        <v>-65.18853</v>
      </c>
      <c r="L194">
        <v>-55.034019000000001</v>
      </c>
      <c r="N194" s="74" t="s">
        <v>21</v>
      </c>
    </row>
    <row r="195" spans="2:16" x14ac:dyDescent="0.25">
      <c r="B195">
        <v>40000000000</v>
      </c>
      <c r="C195">
        <v>-64.828002999999995</v>
      </c>
      <c r="D195">
        <v>-55.941333999999998</v>
      </c>
      <c r="J195">
        <v>40000000000</v>
      </c>
      <c r="K195">
        <v>-66.294983000000002</v>
      </c>
      <c r="L195">
        <v>-56.076633000000001</v>
      </c>
    </row>
    <row r="196" spans="2:16" x14ac:dyDescent="0.25">
      <c r="B196" t="s">
        <v>21</v>
      </c>
      <c r="J196" t="s">
        <v>21</v>
      </c>
    </row>
    <row r="197" spans="2:16" x14ac:dyDescent="0.25">
      <c r="F197" s="74" t="s">
        <v>38</v>
      </c>
      <c r="N197" s="74" t="s">
        <v>38</v>
      </c>
    </row>
    <row r="198" spans="2:16" ht="15.75" x14ac:dyDescent="0.25">
      <c r="F198" s="74" t="s">
        <v>19</v>
      </c>
      <c r="G198" s="74" t="str">
        <f t="shared" ref="G198:G217" si="32">D224</f>
        <v>2Rx5L dBc Log Mag(dB)</v>
      </c>
      <c r="H198" s="80">
        <v>2</v>
      </c>
      <c r="N198" s="74" t="s">
        <v>19</v>
      </c>
      <c r="O198" s="74" t="str">
        <f t="shared" ref="O198:O217" si="33">L224</f>
        <v>2Rx5L dBc Log Mag(dB)</v>
      </c>
      <c r="P198" s="80">
        <v>2</v>
      </c>
    </row>
    <row r="199" spans="2:16" ht="15.75" x14ac:dyDescent="0.25">
      <c r="B199" t="s">
        <v>36</v>
      </c>
      <c r="F199" s="74">
        <f t="shared" ref="F199:F217" si="34">B225/1000000000</f>
        <v>24.994499999999999</v>
      </c>
      <c r="G199" s="74">
        <f t="shared" si="32"/>
        <v>-39.912582</v>
      </c>
      <c r="H199" s="81">
        <f>ABS(AVERAGE(G199:G217)-(H198-1)*5)</f>
        <v>62.666167000000016</v>
      </c>
      <c r="J199" t="s">
        <v>36</v>
      </c>
      <c r="N199" s="74">
        <f t="shared" ref="N199:N217" si="35">J225/1000000000</f>
        <v>24.994499999999999</v>
      </c>
      <c r="O199" s="74">
        <f t="shared" si="33"/>
        <v>-39.439971999999997</v>
      </c>
      <c r="P199" s="81">
        <f>ABS(AVERAGE(O199:O217)-(P198-1)*5)</f>
        <v>59.695270578947373</v>
      </c>
    </row>
    <row r="200" spans="2:16" x14ac:dyDescent="0.25">
      <c r="B200" t="s">
        <v>19</v>
      </c>
      <c r="C200" t="s">
        <v>123</v>
      </c>
      <c r="D200" t="s">
        <v>37</v>
      </c>
      <c r="F200" s="74">
        <f t="shared" si="34"/>
        <v>25.828138888889001</v>
      </c>
      <c r="G200" s="74">
        <f t="shared" si="32"/>
        <v>-41.295769</v>
      </c>
      <c r="J200" t="s">
        <v>19</v>
      </c>
      <c r="K200" t="s">
        <v>123</v>
      </c>
      <c r="L200" t="s">
        <v>37</v>
      </c>
      <c r="N200" s="74">
        <f t="shared" si="35"/>
        <v>25.828138888889001</v>
      </c>
      <c r="O200" s="74">
        <f t="shared" si="33"/>
        <v>-46.281402999999997</v>
      </c>
    </row>
    <row r="201" spans="2:16" x14ac:dyDescent="0.25">
      <c r="B201">
        <v>18994500000</v>
      </c>
      <c r="C201">
        <v>-51.423530999999997</v>
      </c>
      <c r="D201">
        <v>-42.581195999999998</v>
      </c>
      <c r="F201" s="74">
        <f t="shared" si="34"/>
        <v>26.661777777777999</v>
      </c>
      <c r="G201" s="74">
        <f t="shared" si="32"/>
        <v>-46.918201000000003</v>
      </c>
      <c r="J201">
        <v>18994500000</v>
      </c>
      <c r="K201">
        <v>-63.522728000000001</v>
      </c>
      <c r="L201">
        <v>-49.684840999999999</v>
      </c>
      <c r="N201" s="74">
        <f t="shared" si="35"/>
        <v>26.661777777777999</v>
      </c>
      <c r="O201" s="74">
        <f t="shared" si="33"/>
        <v>-49.717860999999999</v>
      </c>
    </row>
    <row r="202" spans="2:16" x14ac:dyDescent="0.25">
      <c r="B202">
        <v>20161472222.222</v>
      </c>
      <c r="C202">
        <v>-51.758091</v>
      </c>
      <c r="D202">
        <v>-42.968711999999996</v>
      </c>
      <c r="F202" s="74">
        <f t="shared" si="34"/>
        <v>27.495416666667001</v>
      </c>
      <c r="G202" s="74">
        <f t="shared" si="32"/>
        <v>-50.623474000000002</v>
      </c>
      <c r="J202">
        <v>20161472222.222</v>
      </c>
      <c r="K202">
        <v>-64.260902000000002</v>
      </c>
      <c r="L202">
        <v>-54.868319999999997</v>
      </c>
      <c r="N202" s="74">
        <f t="shared" si="35"/>
        <v>27.495416666667001</v>
      </c>
      <c r="O202" s="74">
        <f t="shared" si="33"/>
        <v>-51.596169000000003</v>
      </c>
    </row>
    <row r="203" spans="2:16" x14ac:dyDescent="0.25">
      <c r="B203">
        <v>21328444444.444</v>
      </c>
      <c r="C203">
        <v>-52.084549000000003</v>
      </c>
      <c r="D203">
        <v>-45.483353000000001</v>
      </c>
      <c r="F203" s="74">
        <f t="shared" si="34"/>
        <v>28.329055555556</v>
      </c>
      <c r="G203" s="74">
        <f t="shared" si="32"/>
        <v>-52.396900000000002</v>
      </c>
      <c r="J203">
        <v>21328444444.444</v>
      </c>
      <c r="K203">
        <v>-68.601134999999999</v>
      </c>
      <c r="L203">
        <v>-61.438633000000003</v>
      </c>
      <c r="N203" s="74">
        <f t="shared" si="35"/>
        <v>28.329055555556</v>
      </c>
      <c r="O203" s="74">
        <f t="shared" si="33"/>
        <v>-51.62397</v>
      </c>
    </row>
    <row r="204" spans="2:16" x14ac:dyDescent="0.25">
      <c r="B204">
        <v>22495416666.667</v>
      </c>
      <c r="C204">
        <v>-51.474072</v>
      </c>
      <c r="D204">
        <v>-44.902943</v>
      </c>
      <c r="F204" s="74">
        <f t="shared" si="34"/>
        <v>29.162694444444</v>
      </c>
      <c r="G204" s="74">
        <f t="shared" si="32"/>
        <v>-48.309586000000003</v>
      </c>
      <c r="J204">
        <v>22495416666.667</v>
      </c>
      <c r="K204">
        <v>-62.679721999999998</v>
      </c>
      <c r="L204">
        <v>-55.808224000000003</v>
      </c>
      <c r="N204" s="74">
        <f t="shared" si="35"/>
        <v>29.162694444444</v>
      </c>
      <c r="O204" s="74">
        <f t="shared" si="33"/>
        <v>-50.691788000000003</v>
      </c>
    </row>
    <row r="205" spans="2:16" x14ac:dyDescent="0.25">
      <c r="B205">
        <v>23662388888.889</v>
      </c>
      <c r="C205">
        <v>-72.015450000000001</v>
      </c>
      <c r="D205">
        <v>-65.642737999999994</v>
      </c>
      <c r="F205" s="74">
        <f t="shared" si="34"/>
        <v>29.996333333332998</v>
      </c>
      <c r="G205" s="74">
        <f t="shared" si="32"/>
        <v>-51.13044</v>
      </c>
      <c r="J205">
        <v>23662388888.889</v>
      </c>
      <c r="K205">
        <v>-73.829352999999998</v>
      </c>
      <c r="L205">
        <v>-66.784026999999995</v>
      </c>
      <c r="N205" s="74">
        <f t="shared" si="35"/>
        <v>29.996333333332998</v>
      </c>
      <c r="O205" s="74">
        <f t="shared" si="33"/>
        <v>-57.443061999999998</v>
      </c>
    </row>
    <row r="206" spans="2:16" x14ac:dyDescent="0.25">
      <c r="B206">
        <v>24829361111.111</v>
      </c>
      <c r="C206">
        <v>-70.110771</v>
      </c>
      <c r="D206">
        <v>-63.899334000000003</v>
      </c>
      <c r="F206" s="74">
        <f t="shared" si="34"/>
        <v>30.829972222222001</v>
      </c>
      <c r="G206" s="74">
        <f t="shared" si="32"/>
        <v>-55.214976999999998</v>
      </c>
      <c r="J206">
        <v>24829361111.111</v>
      </c>
      <c r="K206">
        <v>-64.902618000000004</v>
      </c>
      <c r="L206">
        <v>-57.513176000000001</v>
      </c>
      <c r="N206" s="74">
        <f t="shared" si="35"/>
        <v>30.829972222222001</v>
      </c>
      <c r="O206" s="74">
        <f t="shared" si="33"/>
        <v>-54.690693000000003</v>
      </c>
    </row>
    <row r="207" spans="2:16" x14ac:dyDescent="0.25">
      <c r="B207">
        <v>25996333333.333</v>
      </c>
      <c r="C207">
        <v>-65.590736000000007</v>
      </c>
      <c r="D207">
        <v>-59.109558</v>
      </c>
      <c r="F207" s="74">
        <f t="shared" si="34"/>
        <v>31.663611111110999</v>
      </c>
      <c r="G207" s="74">
        <f t="shared" si="32"/>
        <v>-68.292862</v>
      </c>
      <c r="J207">
        <v>25996333333.333</v>
      </c>
      <c r="K207">
        <v>-59.221355000000003</v>
      </c>
      <c r="L207">
        <v>-51.474766000000002</v>
      </c>
      <c r="N207" s="74">
        <f t="shared" si="35"/>
        <v>31.663611111110999</v>
      </c>
      <c r="O207" s="74">
        <f t="shared" si="33"/>
        <v>-51.666137999999997</v>
      </c>
    </row>
    <row r="208" spans="2:16" x14ac:dyDescent="0.25">
      <c r="B208">
        <v>27163305555.556</v>
      </c>
      <c r="C208">
        <v>-69.243904000000001</v>
      </c>
      <c r="D208">
        <v>-60.996136</v>
      </c>
      <c r="F208" s="74">
        <f t="shared" si="34"/>
        <v>32.497250000000001</v>
      </c>
      <c r="G208" s="74">
        <f t="shared" si="32"/>
        <v>-57.284115</v>
      </c>
      <c r="J208">
        <v>27163305555.556</v>
      </c>
      <c r="K208">
        <v>-67.077438000000001</v>
      </c>
      <c r="L208">
        <v>-57.943634000000003</v>
      </c>
      <c r="N208" s="74">
        <f t="shared" si="35"/>
        <v>32.497250000000001</v>
      </c>
      <c r="O208" s="74">
        <f t="shared" si="33"/>
        <v>-51.709949000000002</v>
      </c>
    </row>
    <row r="209" spans="2:16" x14ac:dyDescent="0.25">
      <c r="B209">
        <v>28330277777.778</v>
      </c>
      <c r="C209">
        <v>-66.123810000000006</v>
      </c>
      <c r="D209">
        <v>-57.578648000000001</v>
      </c>
      <c r="F209" s="74">
        <f t="shared" si="34"/>
        <v>33.330888888889</v>
      </c>
      <c r="G209" s="74">
        <f t="shared" si="32"/>
        <v>-61.916012000000002</v>
      </c>
      <c r="J209">
        <v>28330277777.778</v>
      </c>
      <c r="K209">
        <v>-72.175269999999998</v>
      </c>
      <c r="L209">
        <v>-62.105736</v>
      </c>
      <c r="N209" s="74">
        <f t="shared" si="35"/>
        <v>33.330888888889</v>
      </c>
      <c r="O209" s="74">
        <f t="shared" si="33"/>
        <v>-52.573185000000002</v>
      </c>
    </row>
    <row r="210" spans="2:16" x14ac:dyDescent="0.25">
      <c r="B210">
        <v>29497250000</v>
      </c>
      <c r="C210">
        <v>-66.801918000000001</v>
      </c>
      <c r="D210">
        <v>-58.693787</v>
      </c>
      <c r="F210" s="74">
        <f t="shared" si="34"/>
        <v>34.164527777777998</v>
      </c>
      <c r="G210" s="74">
        <f t="shared" si="32"/>
        <v>-72.801147</v>
      </c>
      <c r="J210">
        <v>29497250000</v>
      </c>
      <c r="K210">
        <v>-60.657668999999999</v>
      </c>
      <c r="L210">
        <v>-50.772919000000002</v>
      </c>
      <c r="N210" s="74">
        <f t="shared" si="35"/>
        <v>34.164527777777998</v>
      </c>
      <c r="O210" s="74">
        <f t="shared" si="33"/>
        <v>-51.125725000000003</v>
      </c>
    </row>
    <row r="211" spans="2:16" x14ac:dyDescent="0.25">
      <c r="B211">
        <v>30664222222.222</v>
      </c>
      <c r="C211">
        <v>-62.851939999999999</v>
      </c>
      <c r="D211">
        <v>-55.253044000000003</v>
      </c>
      <c r="F211" s="74">
        <f t="shared" si="34"/>
        <v>34.998166666666997</v>
      </c>
      <c r="G211" s="74">
        <f t="shared" si="32"/>
        <v>-72.216774000000001</v>
      </c>
      <c r="J211">
        <v>30664222222.222</v>
      </c>
      <c r="K211">
        <v>-65.207511999999994</v>
      </c>
      <c r="L211">
        <v>-55.890971999999998</v>
      </c>
      <c r="N211" s="74">
        <f t="shared" si="35"/>
        <v>34.998166666666997</v>
      </c>
      <c r="O211" s="74">
        <f t="shared" si="33"/>
        <v>-55.027957999999998</v>
      </c>
    </row>
    <row r="212" spans="2:16" x14ac:dyDescent="0.25">
      <c r="B212">
        <v>31831194444.444</v>
      </c>
      <c r="C212">
        <v>-54.614677</v>
      </c>
      <c r="D212">
        <v>-46.958717</v>
      </c>
      <c r="F212" s="74">
        <f t="shared" si="34"/>
        <v>35.831805555556002</v>
      </c>
      <c r="G212" s="74">
        <f t="shared" si="32"/>
        <v>-77.592247</v>
      </c>
      <c r="J212">
        <v>31831194444.444</v>
      </c>
      <c r="K212">
        <v>-65.133347000000001</v>
      </c>
      <c r="L212">
        <v>-55.563758999999997</v>
      </c>
      <c r="N212" s="74">
        <f t="shared" si="35"/>
        <v>35.831805555556002</v>
      </c>
      <c r="O212" s="74">
        <f t="shared" si="33"/>
        <v>-58.812969000000002</v>
      </c>
    </row>
    <row r="213" spans="2:16" x14ac:dyDescent="0.25">
      <c r="B213">
        <v>32998166666.667</v>
      </c>
      <c r="C213">
        <v>-55.006050000000002</v>
      </c>
      <c r="D213">
        <v>-47.153624999999998</v>
      </c>
      <c r="F213" s="74">
        <f t="shared" si="34"/>
        <v>36.665444444443999</v>
      </c>
      <c r="G213" s="74">
        <f t="shared" si="32"/>
        <v>-64.926597999999998</v>
      </c>
      <c r="J213">
        <v>32998166666.667</v>
      </c>
      <c r="K213">
        <v>-62.148257999999998</v>
      </c>
      <c r="L213">
        <v>-52.566237999999998</v>
      </c>
      <c r="N213" s="74">
        <f t="shared" si="35"/>
        <v>36.665444444443999</v>
      </c>
      <c r="O213" s="74">
        <f t="shared" si="33"/>
        <v>-65.066483000000005</v>
      </c>
    </row>
    <row r="214" spans="2:16" x14ac:dyDescent="0.25">
      <c r="B214">
        <v>34165138888.889</v>
      </c>
      <c r="C214">
        <v>-49.025719000000002</v>
      </c>
      <c r="D214">
        <v>-40.982028999999997</v>
      </c>
      <c r="F214" s="74">
        <f t="shared" si="34"/>
        <v>37.499083333332997</v>
      </c>
      <c r="G214" s="74">
        <f t="shared" si="32"/>
        <v>-60.133361999999998</v>
      </c>
      <c r="J214">
        <v>34165138888.889</v>
      </c>
      <c r="K214">
        <v>-63.609347999999997</v>
      </c>
      <c r="L214">
        <v>-54.063343000000003</v>
      </c>
      <c r="N214" s="74">
        <f t="shared" si="35"/>
        <v>37.499083333332997</v>
      </c>
      <c r="O214" s="74">
        <f t="shared" si="33"/>
        <v>-65.143234000000007</v>
      </c>
    </row>
    <row r="215" spans="2:16" x14ac:dyDescent="0.25">
      <c r="B215">
        <v>35332111111.111</v>
      </c>
      <c r="C215">
        <v>-52.448298999999999</v>
      </c>
      <c r="D215">
        <v>-43.530140000000003</v>
      </c>
      <c r="F215" s="74">
        <f t="shared" si="34"/>
        <v>38.332722222222003</v>
      </c>
      <c r="G215" s="74">
        <f t="shared" si="32"/>
        <v>-56.745987</v>
      </c>
      <c r="J215">
        <v>35332111111.111</v>
      </c>
      <c r="K215">
        <v>-65.208777999999995</v>
      </c>
      <c r="L215">
        <v>-56.143112000000002</v>
      </c>
      <c r="N215" s="74">
        <f t="shared" si="35"/>
        <v>38.332722222222003</v>
      </c>
      <c r="O215" s="74">
        <f t="shared" si="33"/>
        <v>-63.211005999999998</v>
      </c>
    </row>
    <row r="216" spans="2:16" x14ac:dyDescent="0.25">
      <c r="B216">
        <v>36499083333.333</v>
      </c>
      <c r="C216">
        <v>-57.781723</v>
      </c>
      <c r="D216">
        <v>-48.324599999999997</v>
      </c>
      <c r="F216" s="74">
        <f t="shared" si="34"/>
        <v>39.166361111111001</v>
      </c>
      <c r="G216" s="74">
        <f t="shared" si="32"/>
        <v>-57.446148000000001</v>
      </c>
      <c r="J216">
        <v>36499083333.333</v>
      </c>
      <c r="K216">
        <v>-71.803284000000005</v>
      </c>
      <c r="L216">
        <v>-62.592869</v>
      </c>
      <c r="N216" s="74">
        <f t="shared" si="35"/>
        <v>39.166361111111001</v>
      </c>
      <c r="O216" s="74">
        <f t="shared" si="33"/>
        <v>-61.070774</v>
      </c>
    </row>
    <row r="217" spans="2:16" x14ac:dyDescent="0.25">
      <c r="B217">
        <v>37666055555.556</v>
      </c>
      <c r="C217">
        <v>-64.188545000000005</v>
      </c>
      <c r="D217">
        <v>-54.797161000000003</v>
      </c>
      <c r="F217" s="74">
        <f t="shared" si="34"/>
        <v>40</v>
      </c>
      <c r="G217" s="74">
        <f t="shared" si="32"/>
        <v>-60.499991999999999</v>
      </c>
      <c r="J217">
        <v>37666055555.556</v>
      </c>
      <c r="K217">
        <v>-73.817115999999999</v>
      </c>
      <c r="L217">
        <v>-64.285850999999994</v>
      </c>
      <c r="N217" s="74">
        <f t="shared" si="35"/>
        <v>40</v>
      </c>
      <c r="O217" s="74">
        <f t="shared" si="33"/>
        <v>-62.317802</v>
      </c>
    </row>
    <row r="218" spans="2:16" x14ac:dyDescent="0.25">
      <c r="B218">
        <v>38833027777.778</v>
      </c>
      <c r="C218">
        <v>-62.702759</v>
      </c>
      <c r="D218">
        <v>-53.163811000000003</v>
      </c>
      <c r="F218" s="74" t="s">
        <v>21</v>
      </c>
      <c r="J218">
        <v>38833027777.778</v>
      </c>
      <c r="K218">
        <v>-83.290572999999995</v>
      </c>
      <c r="L218">
        <v>-73.136062999999993</v>
      </c>
      <c r="N218" s="74" t="s">
        <v>21</v>
      </c>
    </row>
    <row r="219" spans="2:16" x14ac:dyDescent="0.25">
      <c r="B219">
        <v>40000000000</v>
      </c>
      <c r="C219">
        <v>-62.074181000000003</v>
      </c>
      <c r="D219">
        <v>-53.187511000000001</v>
      </c>
      <c r="J219">
        <v>40000000000</v>
      </c>
      <c r="K219">
        <v>-79.753578000000005</v>
      </c>
      <c r="L219">
        <v>-69.535224999999997</v>
      </c>
    </row>
    <row r="220" spans="2:16" x14ac:dyDescent="0.25">
      <c r="B220" t="s">
        <v>21</v>
      </c>
      <c r="J220" t="s">
        <v>21</v>
      </c>
    </row>
    <row r="221" spans="2:16" x14ac:dyDescent="0.25">
      <c r="F221" s="74" t="s">
        <v>40</v>
      </c>
      <c r="N221" s="74" t="s">
        <v>40</v>
      </c>
    </row>
    <row r="222" spans="2:16" ht="15.75" x14ac:dyDescent="0.25">
      <c r="F222" s="74" t="s">
        <v>19</v>
      </c>
      <c r="G222" s="74" t="str">
        <f t="shared" ref="G222:G241" si="36">D248</f>
        <v>3Rx1L dBc Log Mag(dB)</v>
      </c>
      <c r="H222" s="80">
        <v>3</v>
      </c>
      <c r="N222" s="74" t="s">
        <v>19</v>
      </c>
      <c r="O222" s="74" t="str">
        <f t="shared" ref="O222:O241" si="37">L248</f>
        <v>3Rx1L dBc Log Mag(dB)</v>
      </c>
      <c r="P222" s="80">
        <v>3</v>
      </c>
    </row>
    <row r="223" spans="2:16" ht="15.75" x14ac:dyDescent="0.25">
      <c r="B223" t="s">
        <v>38</v>
      </c>
      <c r="F223" s="74">
        <f t="shared" ref="F223:F241" si="38">B249/1000000000</f>
        <v>11</v>
      </c>
      <c r="G223" s="74">
        <f t="shared" si="36"/>
        <v>-56.259948999999999</v>
      </c>
      <c r="H223" s="81">
        <f>ABS(AVERAGE(G223:G241)-(H222-1)*5)</f>
        <v>69.390284526315767</v>
      </c>
      <c r="J223" t="s">
        <v>38</v>
      </c>
      <c r="N223" s="74">
        <f t="shared" ref="N223:N241" si="39">J249/1000000000</f>
        <v>11</v>
      </c>
      <c r="O223" s="74">
        <f t="shared" si="37"/>
        <v>-80.224204999999998</v>
      </c>
      <c r="P223" s="81">
        <f>ABS(AVERAGE(O223:O241)-(P222-1)*5)</f>
        <v>84.60729115789475</v>
      </c>
    </row>
    <row r="224" spans="2:16" x14ac:dyDescent="0.25">
      <c r="B224" t="s">
        <v>19</v>
      </c>
      <c r="C224" t="s">
        <v>124</v>
      </c>
      <c r="D224" t="s">
        <v>39</v>
      </c>
      <c r="F224" s="74">
        <f t="shared" si="38"/>
        <v>11.240944444444001</v>
      </c>
      <c r="G224" s="74">
        <f t="shared" si="36"/>
        <v>-56.091351000000003</v>
      </c>
      <c r="J224" t="s">
        <v>19</v>
      </c>
      <c r="K224" t="s">
        <v>124</v>
      </c>
      <c r="L224" t="s">
        <v>39</v>
      </c>
      <c r="N224" s="74">
        <f t="shared" si="39"/>
        <v>11.240944444444001</v>
      </c>
      <c r="O224" s="74">
        <f t="shared" si="37"/>
        <v>-83.294135999999995</v>
      </c>
    </row>
    <row r="225" spans="2:15" x14ac:dyDescent="0.25">
      <c r="B225">
        <v>24994500000</v>
      </c>
      <c r="C225">
        <v>-48.754916999999999</v>
      </c>
      <c r="D225">
        <v>-39.912582</v>
      </c>
      <c r="F225" s="74">
        <f t="shared" si="38"/>
        <v>11.481888888888999</v>
      </c>
      <c r="G225" s="74">
        <f t="shared" si="36"/>
        <v>-60.834510999999999</v>
      </c>
      <c r="J225">
        <v>24994500000</v>
      </c>
      <c r="K225">
        <v>-53.277858999999999</v>
      </c>
      <c r="L225">
        <v>-39.439971999999997</v>
      </c>
      <c r="N225" s="74">
        <f t="shared" si="39"/>
        <v>11.481888888888999</v>
      </c>
      <c r="O225" s="74">
        <f t="shared" si="37"/>
        <v>-77.438987999999995</v>
      </c>
    </row>
    <row r="226" spans="2:15" x14ac:dyDescent="0.25">
      <c r="B226">
        <v>25828138888.889</v>
      </c>
      <c r="C226">
        <v>-50.085152000000001</v>
      </c>
      <c r="D226">
        <v>-41.295769</v>
      </c>
      <c r="F226" s="74">
        <f t="shared" si="38"/>
        <v>11.722833333333</v>
      </c>
      <c r="G226" s="74">
        <f t="shared" si="36"/>
        <v>-68.726951999999997</v>
      </c>
      <c r="J226">
        <v>25828138888.889</v>
      </c>
      <c r="K226">
        <v>-55.673988000000001</v>
      </c>
      <c r="L226">
        <v>-46.281402999999997</v>
      </c>
      <c r="N226" s="74">
        <f t="shared" si="39"/>
        <v>11.722833333333</v>
      </c>
      <c r="O226" s="74">
        <f t="shared" si="37"/>
        <v>-76.830275999999998</v>
      </c>
    </row>
    <row r="227" spans="2:15" x14ac:dyDescent="0.25">
      <c r="B227">
        <v>26661777777.778</v>
      </c>
      <c r="C227">
        <v>-53.519398000000002</v>
      </c>
      <c r="D227">
        <v>-46.918201000000003</v>
      </c>
      <c r="F227" s="74">
        <f t="shared" si="38"/>
        <v>11.963777777778001</v>
      </c>
      <c r="G227" s="74">
        <f t="shared" si="36"/>
        <v>-63.165030999999999</v>
      </c>
      <c r="J227">
        <v>26661777777.778</v>
      </c>
      <c r="K227">
        <v>-56.880363000000003</v>
      </c>
      <c r="L227">
        <v>-49.717860999999999</v>
      </c>
      <c r="N227" s="74">
        <f t="shared" si="39"/>
        <v>11.963777777778001</v>
      </c>
      <c r="O227" s="74">
        <f t="shared" si="37"/>
        <v>-78.338065999999998</v>
      </c>
    </row>
    <row r="228" spans="2:15" x14ac:dyDescent="0.25">
      <c r="B228">
        <v>27495416666.667</v>
      </c>
      <c r="C228">
        <v>-57.194603000000001</v>
      </c>
      <c r="D228">
        <v>-50.623474000000002</v>
      </c>
      <c r="F228" s="74">
        <f t="shared" si="38"/>
        <v>12.204722222221999</v>
      </c>
      <c r="G228" s="74">
        <f t="shared" si="36"/>
        <v>-62.256695000000001</v>
      </c>
      <c r="J228">
        <v>27495416666.667</v>
      </c>
      <c r="K228">
        <v>-58.467666999999999</v>
      </c>
      <c r="L228">
        <v>-51.596169000000003</v>
      </c>
      <c r="N228" s="74">
        <f t="shared" si="39"/>
        <v>12.204722222221999</v>
      </c>
      <c r="O228" s="74">
        <f t="shared" si="37"/>
        <v>-78.111298000000005</v>
      </c>
    </row>
    <row r="229" spans="2:15" x14ac:dyDescent="0.25">
      <c r="B229">
        <v>28329055555.556</v>
      </c>
      <c r="C229">
        <v>-58.769610999999998</v>
      </c>
      <c r="D229">
        <v>-52.396900000000002</v>
      </c>
      <c r="F229" s="74">
        <f t="shared" si="38"/>
        <v>12.445666666667</v>
      </c>
      <c r="G229" s="74">
        <f t="shared" si="36"/>
        <v>-62.374271</v>
      </c>
      <c r="J229">
        <v>28329055555.556</v>
      </c>
      <c r="K229">
        <v>-58.669296000000003</v>
      </c>
      <c r="L229">
        <v>-51.62397</v>
      </c>
      <c r="N229" s="74">
        <f t="shared" si="39"/>
        <v>12.445666666667</v>
      </c>
      <c r="O229" s="74">
        <f t="shared" si="37"/>
        <v>-73.580414000000005</v>
      </c>
    </row>
    <row r="230" spans="2:15" x14ac:dyDescent="0.25">
      <c r="B230">
        <v>29162694444.444</v>
      </c>
      <c r="C230">
        <v>-54.521023</v>
      </c>
      <c r="D230">
        <v>-48.309586000000003</v>
      </c>
      <c r="F230" s="74">
        <f t="shared" si="38"/>
        <v>12.686611111111</v>
      </c>
      <c r="G230" s="74">
        <f t="shared" si="36"/>
        <v>-64.456337000000005</v>
      </c>
      <c r="J230">
        <v>29162694444.444</v>
      </c>
      <c r="K230">
        <v>-58.081234000000002</v>
      </c>
      <c r="L230">
        <v>-50.691788000000003</v>
      </c>
      <c r="N230" s="74">
        <f t="shared" si="39"/>
        <v>12.686611111111</v>
      </c>
      <c r="O230" s="74">
        <f t="shared" si="37"/>
        <v>-76.289207000000005</v>
      </c>
    </row>
    <row r="231" spans="2:15" x14ac:dyDescent="0.25">
      <c r="B231">
        <v>29996333333.333</v>
      </c>
      <c r="C231">
        <v>-57.611621999999997</v>
      </c>
      <c r="D231">
        <v>-51.13044</v>
      </c>
      <c r="F231" s="74">
        <f t="shared" si="38"/>
        <v>12.927555555555999</v>
      </c>
      <c r="G231" s="74">
        <f t="shared" si="36"/>
        <v>-66.016578999999993</v>
      </c>
      <c r="J231">
        <v>29996333333.333</v>
      </c>
      <c r="K231">
        <v>-65.189650999999998</v>
      </c>
      <c r="L231">
        <v>-57.443061999999998</v>
      </c>
      <c r="N231" s="74">
        <f t="shared" si="39"/>
        <v>12.927555555555999</v>
      </c>
      <c r="O231" s="74">
        <f t="shared" si="37"/>
        <v>-79.240050999999994</v>
      </c>
    </row>
    <row r="232" spans="2:15" x14ac:dyDescent="0.25">
      <c r="B232">
        <v>30829972222.222</v>
      </c>
      <c r="C232">
        <v>-63.462746000000003</v>
      </c>
      <c r="D232">
        <v>-55.214976999999998</v>
      </c>
      <c r="F232" s="74">
        <f t="shared" si="38"/>
        <v>13.1685</v>
      </c>
      <c r="G232" s="74">
        <f t="shared" si="36"/>
        <v>-67.344481999999999</v>
      </c>
      <c r="J232">
        <v>30829972222.222</v>
      </c>
      <c r="K232">
        <v>-63.824492999999997</v>
      </c>
      <c r="L232">
        <v>-54.690693000000003</v>
      </c>
      <c r="N232" s="74">
        <f t="shared" si="39"/>
        <v>13.1685</v>
      </c>
      <c r="O232" s="74">
        <f t="shared" si="37"/>
        <v>-81.989791999999994</v>
      </c>
    </row>
    <row r="233" spans="2:15" x14ac:dyDescent="0.25">
      <c r="B233">
        <v>31663611111.111</v>
      </c>
      <c r="C233">
        <v>-76.838027999999994</v>
      </c>
      <c r="D233">
        <v>-68.292862</v>
      </c>
      <c r="F233" s="74">
        <f t="shared" si="38"/>
        <v>13.409444444444</v>
      </c>
      <c r="G233" s="74">
        <f t="shared" si="36"/>
        <v>-66.792418999999995</v>
      </c>
      <c r="J233">
        <v>31663611111.111</v>
      </c>
      <c r="K233">
        <v>-61.735672000000001</v>
      </c>
      <c r="L233">
        <v>-51.666137999999997</v>
      </c>
      <c r="N233" s="74">
        <f t="shared" si="39"/>
        <v>13.409444444444</v>
      </c>
      <c r="O233" s="74">
        <f t="shared" si="37"/>
        <v>-82.501891999999998</v>
      </c>
    </row>
    <row r="234" spans="2:15" x14ac:dyDescent="0.25">
      <c r="B234">
        <v>32497250000</v>
      </c>
      <c r="C234">
        <v>-65.392241999999996</v>
      </c>
      <c r="D234">
        <v>-57.284115</v>
      </c>
      <c r="F234" s="74">
        <f t="shared" si="38"/>
        <v>13.650388888888999</v>
      </c>
      <c r="G234" s="74">
        <f t="shared" si="36"/>
        <v>-60.455772000000003</v>
      </c>
      <c r="J234">
        <v>32497250000</v>
      </c>
      <c r="K234">
        <v>-61.594704</v>
      </c>
      <c r="L234">
        <v>-51.709949000000002</v>
      </c>
      <c r="N234" s="74">
        <f t="shared" si="39"/>
        <v>13.650388888888999</v>
      </c>
      <c r="O234" s="74">
        <f t="shared" si="37"/>
        <v>-77.879440000000002</v>
      </c>
    </row>
    <row r="235" spans="2:15" x14ac:dyDescent="0.25">
      <c r="B235">
        <v>33330888888.889</v>
      </c>
      <c r="C235">
        <v>-69.514908000000005</v>
      </c>
      <c r="D235">
        <v>-61.916012000000002</v>
      </c>
      <c r="F235" s="74">
        <f t="shared" si="38"/>
        <v>13.891333333333</v>
      </c>
      <c r="G235" s="74">
        <f t="shared" si="36"/>
        <v>-57.747123999999999</v>
      </c>
      <c r="J235">
        <v>33330888888.889</v>
      </c>
      <c r="K235">
        <v>-61.889721000000002</v>
      </c>
      <c r="L235">
        <v>-52.573185000000002</v>
      </c>
      <c r="N235" s="74">
        <f t="shared" si="39"/>
        <v>13.891333333333</v>
      </c>
      <c r="O235" s="74">
        <f t="shared" si="37"/>
        <v>-75.483963000000003</v>
      </c>
    </row>
    <row r="236" spans="2:15" x14ac:dyDescent="0.25">
      <c r="B236">
        <v>34164527777.778</v>
      </c>
      <c r="C236">
        <v>-80.457108000000005</v>
      </c>
      <c r="D236">
        <v>-72.801147</v>
      </c>
      <c r="F236" s="74">
        <f t="shared" si="38"/>
        <v>14.132277777778</v>
      </c>
      <c r="G236" s="74">
        <f t="shared" si="36"/>
        <v>-57.318283000000001</v>
      </c>
      <c r="J236">
        <v>34164527777.778</v>
      </c>
      <c r="K236">
        <v>-60.695312999999999</v>
      </c>
      <c r="L236">
        <v>-51.125725000000003</v>
      </c>
      <c r="N236" s="74">
        <f t="shared" si="39"/>
        <v>14.132277777778</v>
      </c>
      <c r="O236" s="74">
        <f t="shared" si="37"/>
        <v>-71.732917999999998</v>
      </c>
    </row>
    <row r="237" spans="2:15" x14ac:dyDescent="0.25">
      <c r="B237">
        <v>34998166666.667</v>
      </c>
      <c r="C237">
        <v>-80.069198999999998</v>
      </c>
      <c r="D237">
        <v>-72.216774000000001</v>
      </c>
      <c r="F237" s="74">
        <f t="shared" si="38"/>
        <v>14.373222222222001</v>
      </c>
      <c r="G237" s="74">
        <f t="shared" si="36"/>
        <v>-54.216155999999998</v>
      </c>
      <c r="J237">
        <v>34998166666.667</v>
      </c>
      <c r="K237">
        <v>-64.609977999999998</v>
      </c>
      <c r="L237">
        <v>-55.027957999999998</v>
      </c>
      <c r="N237" s="74">
        <f t="shared" si="39"/>
        <v>14.373222222222001</v>
      </c>
      <c r="O237" s="74">
        <f t="shared" si="37"/>
        <v>-69.094025000000002</v>
      </c>
    </row>
    <row r="238" spans="2:15" x14ac:dyDescent="0.25">
      <c r="B238">
        <v>35831805555.556</v>
      </c>
      <c r="C238">
        <v>-85.635941000000003</v>
      </c>
      <c r="D238">
        <v>-77.592247</v>
      </c>
      <c r="F238" s="74">
        <f t="shared" si="38"/>
        <v>14.614166666667</v>
      </c>
      <c r="G238" s="74">
        <f t="shared" si="36"/>
        <v>-52.619033999999999</v>
      </c>
      <c r="J238">
        <v>35831805555.556</v>
      </c>
      <c r="K238">
        <v>-68.358970999999997</v>
      </c>
      <c r="L238">
        <v>-58.812969000000002</v>
      </c>
      <c r="N238" s="74">
        <f t="shared" si="39"/>
        <v>14.614166666667</v>
      </c>
      <c r="O238" s="74">
        <f t="shared" si="37"/>
        <v>-67.128783999999996</v>
      </c>
    </row>
    <row r="239" spans="2:15" x14ac:dyDescent="0.25">
      <c r="B239">
        <v>36665444444.444</v>
      </c>
      <c r="C239">
        <v>-73.844757000000001</v>
      </c>
      <c r="D239">
        <v>-64.926597999999998</v>
      </c>
      <c r="F239" s="74">
        <f t="shared" si="38"/>
        <v>14.855111111111</v>
      </c>
      <c r="G239" s="74">
        <f t="shared" si="36"/>
        <v>-50.169598000000001</v>
      </c>
      <c r="J239">
        <v>36665444444.444</v>
      </c>
      <c r="K239">
        <v>-74.132148999999998</v>
      </c>
      <c r="L239">
        <v>-65.066483000000005</v>
      </c>
      <c r="N239" s="74">
        <f t="shared" si="39"/>
        <v>14.855111111111</v>
      </c>
      <c r="O239" s="74">
        <f t="shared" si="37"/>
        <v>-66.172020000000003</v>
      </c>
    </row>
    <row r="240" spans="2:15" x14ac:dyDescent="0.25">
      <c r="B240">
        <v>37499083333.333</v>
      </c>
      <c r="C240">
        <v>-69.590485000000001</v>
      </c>
      <c r="D240">
        <v>-60.133361999999998</v>
      </c>
      <c r="F240" s="74">
        <f t="shared" si="38"/>
        <v>15.096055555555999</v>
      </c>
      <c r="G240" s="74">
        <f t="shared" si="36"/>
        <v>-48.927998000000002</v>
      </c>
      <c r="J240">
        <v>37499083333.333</v>
      </c>
      <c r="K240">
        <v>-74.353645</v>
      </c>
      <c r="L240">
        <v>-65.143234000000007</v>
      </c>
      <c r="N240" s="74">
        <f t="shared" si="39"/>
        <v>15.096055555555999</v>
      </c>
      <c r="O240" s="74">
        <f t="shared" si="37"/>
        <v>-62.774971000000001</v>
      </c>
    </row>
    <row r="241" spans="2:16" x14ac:dyDescent="0.25">
      <c r="B241">
        <v>38332722222.222</v>
      </c>
      <c r="C241">
        <v>-66.137375000000006</v>
      </c>
      <c r="D241">
        <v>-56.745987</v>
      </c>
      <c r="F241" s="74">
        <f t="shared" si="38"/>
        <v>15.337</v>
      </c>
      <c r="G241" s="74">
        <f t="shared" si="36"/>
        <v>-52.642864000000003</v>
      </c>
      <c r="J241">
        <v>38332722222.222</v>
      </c>
      <c r="K241">
        <v>-72.742271000000002</v>
      </c>
      <c r="L241">
        <v>-63.211005999999998</v>
      </c>
      <c r="N241" s="74">
        <f t="shared" si="39"/>
        <v>15.337</v>
      </c>
      <c r="O241" s="74">
        <f t="shared" si="37"/>
        <v>-59.434086000000001</v>
      </c>
    </row>
    <row r="242" spans="2:16" x14ac:dyDescent="0.25">
      <c r="B242">
        <v>39166361111.111</v>
      </c>
      <c r="C242">
        <v>-66.985100000000003</v>
      </c>
      <c r="D242">
        <v>-57.446148000000001</v>
      </c>
      <c r="F242" s="74" t="s">
        <v>21</v>
      </c>
      <c r="J242">
        <v>39166361111.111</v>
      </c>
      <c r="K242">
        <v>-71.225288000000006</v>
      </c>
      <c r="L242">
        <v>-61.070774</v>
      </c>
      <c r="N242" s="74" t="s">
        <v>21</v>
      </c>
    </row>
    <row r="243" spans="2:16" x14ac:dyDescent="0.25">
      <c r="B243">
        <v>40000000000</v>
      </c>
      <c r="C243">
        <v>-69.386664999999994</v>
      </c>
      <c r="D243">
        <v>-60.499991999999999</v>
      </c>
      <c r="J243">
        <v>40000000000</v>
      </c>
      <c r="K243">
        <v>-72.536156000000005</v>
      </c>
      <c r="L243">
        <v>-62.317802</v>
      </c>
    </row>
    <row r="244" spans="2:16" x14ac:dyDescent="0.25">
      <c r="B244" t="s">
        <v>21</v>
      </c>
      <c r="J244" t="s">
        <v>21</v>
      </c>
    </row>
    <row r="245" spans="2:16" x14ac:dyDescent="0.25">
      <c r="F245" s="74" t="s">
        <v>42</v>
      </c>
      <c r="N245" s="74" t="s">
        <v>42</v>
      </c>
    </row>
    <row r="246" spans="2:16" ht="15.75" x14ac:dyDescent="0.25">
      <c r="F246" s="74" t="s">
        <v>19</v>
      </c>
      <c r="G246" s="74" t="str">
        <f t="shared" ref="G246:G265" si="40">D272</f>
        <v>3Rx2L dBc Log Mag(dB)</v>
      </c>
      <c r="H246" s="80">
        <v>3</v>
      </c>
      <c r="N246" s="74" t="s">
        <v>19</v>
      </c>
      <c r="O246" s="74" t="str">
        <f t="shared" ref="O246:O265" si="41">L272</f>
        <v>3Rx2L dBc Log Mag(dB)</v>
      </c>
      <c r="P246" s="80">
        <v>3</v>
      </c>
    </row>
    <row r="247" spans="2:16" ht="15.75" x14ac:dyDescent="0.25">
      <c r="B247" t="s">
        <v>40</v>
      </c>
      <c r="F247" s="74">
        <f t="shared" ref="F247:F265" si="42">B273/1000000000</f>
        <v>11</v>
      </c>
      <c r="G247" s="74">
        <f t="shared" si="40"/>
        <v>-50.231364999999997</v>
      </c>
      <c r="H247" s="81">
        <f>ABS(AVERAGE(G247:G265)-(H246-1)*5)</f>
        <v>78.029990526315771</v>
      </c>
      <c r="J247" t="s">
        <v>40</v>
      </c>
      <c r="N247" s="74">
        <f t="shared" ref="N247:N265" si="43">J273/1000000000</f>
        <v>11</v>
      </c>
      <c r="O247" s="74">
        <f t="shared" si="41"/>
        <v>-68.472510999999997</v>
      </c>
      <c r="P247" s="81">
        <f>ABS(AVERAGE(O247:O265)-(P246-1)*5)</f>
        <v>85.440559421052626</v>
      </c>
    </row>
    <row r="248" spans="2:16" x14ac:dyDescent="0.25">
      <c r="B248" t="s">
        <v>19</v>
      </c>
      <c r="C248" t="s">
        <v>125</v>
      </c>
      <c r="D248" t="s">
        <v>41</v>
      </c>
      <c r="F248" s="74">
        <f t="shared" si="42"/>
        <v>11.981685185184999</v>
      </c>
      <c r="G248" s="74">
        <f t="shared" si="40"/>
        <v>-51.562004000000002</v>
      </c>
      <c r="J248" t="s">
        <v>19</v>
      </c>
      <c r="K248" t="s">
        <v>125</v>
      </c>
      <c r="L248" t="s">
        <v>41</v>
      </c>
      <c r="N248" s="74">
        <f t="shared" si="43"/>
        <v>11.981685185184999</v>
      </c>
      <c r="O248" s="74">
        <f t="shared" si="41"/>
        <v>-68.434096999999994</v>
      </c>
    </row>
    <row r="249" spans="2:16" x14ac:dyDescent="0.25">
      <c r="B249">
        <v>11000000000</v>
      </c>
      <c r="C249">
        <v>-65.102287000000004</v>
      </c>
      <c r="D249">
        <v>-56.259948999999999</v>
      </c>
      <c r="F249" s="74">
        <f t="shared" si="42"/>
        <v>12.963370370370001</v>
      </c>
      <c r="G249" s="74">
        <f t="shared" si="40"/>
        <v>-53.375103000000003</v>
      </c>
      <c r="J249">
        <v>11000000000</v>
      </c>
      <c r="K249">
        <v>-94.062088000000003</v>
      </c>
      <c r="L249">
        <v>-80.224204999999998</v>
      </c>
      <c r="N249" s="74">
        <f t="shared" si="43"/>
        <v>12.963370370370001</v>
      </c>
      <c r="O249" s="74">
        <f t="shared" si="41"/>
        <v>-80.124854999999997</v>
      </c>
    </row>
    <row r="250" spans="2:16" x14ac:dyDescent="0.25">
      <c r="B250">
        <v>11240944444.444</v>
      </c>
      <c r="C250">
        <v>-64.880736999999996</v>
      </c>
      <c r="D250">
        <v>-56.091351000000003</v>
      </c>
      <c r="F250" s="74">
        <f t="shared" si="42"/>
        <v>13.945055555555999</v>
      </c>
      <c r="G250" s="74">
        <f t="shared" si="40"/>
        <v>-57.410004000000001</v>
      </c>
      <c r="J250">
        <v>11240944444.444</v>
      </c>
      <c r="K250">
        <v>-92.686722000000003</v>
      </c>
      <c r="L250">
        <v>-83.294135999999995</v>
      </c>
      <c r="N250" s="74">
        <f t="shared" si="43"/>
        <v>13.945055555555999</v>
      </c>
      <c r="O250" s="74">
        <f t="shared" si="41"/>
        <v>-75.570937999999998</v>
      </c>
    </row>
    <row r="251" spans="2:16" x14ac:dyDescent="0.25">
      <c r="B251">
        <v>11481888888.889</v>
      </c>
      <c r="C251">
        <v>-67.435706999999994</v>
      </c>
      <c r="D251">
        <v>-60.834510999999999</v>
      </c>
      <c r="F251" s="74">
        <f t="shared" si="42"/>
        <v>14.926740740741</v>
      </c>
      <c r="G251" s="74">
        <f t="shared" si="40"/>
        <v>-63.785809</v>
      </c>
      <c r="J251">
        <v>11481888888.889</v>
      </c>
      <c r="K251">
        <v>-84.601494000000002</v>
      </c>
      <c r="L251">
        <v>-77.438987999999995</v>
      </c>
      <c r="N251" s="74">
        <f t="shared" si="43"/>
        <v>14.926740740741</v>
      </c>
      <c r="O251" s="74">
        <f t="shared" si="41"/>
        <v>-72.993813000000003</v>
      </c>
    </row>
    <row r="252" spans="2:16" x14ac:dyDescent="0.25">
      <c r="B252">
        <v>11722833333.333</v>
      </c>
      <c r="C252">
        <v>-75.298079999999999</v>
      </c>
      <c r="D252">
        <v>-68.726951999999997</v>
      </c>
      <c r="F252" s="74">
        <f t="shared" si="42"/>
        <v>15.908425925926</v>
      </c>
      <c r="G252" s="74">
        <f t="shared" si="40"/>
        <v>-62.774825999999997</v>
      </c>
      <c r="J252">
        <v>11722833333.333</v>
      </c>
      <c r="K252">
        <v>-83.701774999999998</v>
      </c>
      <c r="L252">
        <v>-76.830275999999998</v>
      </c>
      <c r="N252" s="74">
        <f t="shared" si="43"/>
        <v>15.908425925926</v>
      </c>
      <c r="O252" s="74">
        <f t="shared" si="41"/>
        <v>-69.872542999999993</v>
      </c>
    </row>
    <row r="253" spans="2:16" x14ac:dyDescent="0.25">
      <c r="B253">
        <v>11963777777.778</v>
      </c>
      <c r="C253">
        <v>-69.537743000000006</v>
      </c>
      <c r="D253">
        <v>-63.165030999999999</v>
      </c>
      <c r="F253" s="74">
        <f t="shared" si="42"/>
        <v>16.890111111111</v>
      </c>
      <c r="G253" s="74">
        <f t="shared" si="40"/>
        <v>-63.872737999999998</v>
      </c>
      <c r="J253">
        <v>11963777777.778</v>
      </c>
      <c r="K253">
        <v>-85.383392000000001</v>
      </c>
      <c r="L253">
        <v>-78.338065999999998</v>
      </c>
      <c r="N253" s="74">
        <f t="shared" si="43"/>
        <v>16.890111111111</v>
      </c>
      <c r="O253" s="74">
        <f t="shared" si="41"/>
        <v>-64.398574999999994</v>
      </c>
    </row>
    <row r="254" spans="2:16" x14ac:dyDescent="0.25">
      <c r="B254">
        <v>12204722222.222</v>
      </c>
      <c r="C254">
        <v>-68.468131999999997</v>
      </c>
      <c r="D254">
        <v>-62.256695000000001</v>
      </c>
      <c r="F254" s="74">
        <f t="shared" si="42"/>
        <v>17.871796296296001</v>
      </c>
      <c r="G254" s="74">
        <f t="shared" si="40"/>
        <v>-76.802413999999999</v>
      </c>
      <c r="J254">
        <v>12204722222.222</v>
      </c>
      <c r="K254">
        <v>-85.500739999999993</v>
      </c>
      <c r="L254">
        <v>-78.111298000000005</v>
      </c>
      <c r="N254" s="74">
        <f t="shared" si="43"/>
        <v>17.871796296296001</v>
      </c>
      <c r="O254" s="74">
        <f t="shared" si="41"/>
        <v>-70.757026999999994</v>
      </c>
    </row>
    <row r="255" spans="2:16" x14ac:dyDescent="0.25">
      <c r="B255">
        <v>12445666666.667</v>
      </c>
      <c r="C255">
        <v>-68.855452999999997</v>
      </c>
      <c r="D255">
        <v>-62.374271</v>
      </c>
      <c r="F255" s="74">
        <f t="shared" si="42"/>
        <v>18.853481481480998</v>
      </c>
      <c r="G255" s="74">
        <f t="shared" si="40"/>
        <v>-75.079314999999994</v>
      </c>
      <c r="J255">
        <v>12445666666.667</v>
      </c>
      <c r="K255">
        <v>-81.327003000000005</v>
      </c>
      <c r="L255">
        <v>-73.580414000000005</v>
      </c>
      <c r="N255" s="74">
        <f t="shared" si="43"/>
        <v>18.853481481480998</v>
      </c>
      <c r="O255" s="74">
        <f t="shared" si="41"/>
        <v>-74.174232000000003</v>
      </c>
    </row>
    <row r="256" spans="2:16" x14ac:dyDescent="0.25">
      <c r="B256">
        <v>12686611111.111</v>
      </c>
      <c r="C256">
        <v>-72.704102000000006</v>
      </c>
      <c r="D256">
        <v>-64.456337000000005</v>
      </c>
      <c r="F256" s="74">
        <f t="shared" si="42"/>
        <v>19.835166666667</v>
      </c>
      <c r="G256" s="74">
        <f t="shared" si="40"/>
        <v>-63.405040999999997</v>
      </c>
      <c r="J256">
        <v>12686611111.111</v>
      </c>
      <c r="K256">
        <v>-85.423012</v>
      </c>
      <c r="L256">
        <v>-76.289207000000005</v>
      </c>
      <c r="N256" s="74">
        <f t="shared" si="43"/>
        <v>19.835166666667</v>
      </c>
      <c r="O256" s="74">
        <f t="shared" si="41"/>
        <v>-73.404540999999995</v>
      </c>
    </row>
    <row r="257" spans="2:16" x14ac:dyDescent="0.25">
      <c r="B257">
        <v>12927555555.556</v>
      </c>
      <c r="C257">
        <v>-74.561745000000002</v>
      </c>
      <c r="D257">
        <v>-66.016578999999993</v>
      </c>
      <c r="F257" s="74">
        <f t="shared" si="42"/>
        <v>20.816851851852</v>
      </c>
      <c r="G257" s="74">
        <f t="shared" si="40"/>
        <v>-80.427902000000003</v>
      </c>
      <c r="J257">
        <v>12927555555.556</v>
      </c>
      <c r="K257">
        <v>-89.309585999999996</v>
      </c>
      <c r="L257">
        <v>-79.240050999999994</v>
      </c>
      <c r="N257" s="74">
        <f t="shared" si="43"/>
        <v>20.816851851852</v>
      </c>
      <c r="O257" s="74">
        <f t="shared" si="41"/>
        <v>-76.310103999999995</v>
      </c>
    </row>
    <row r="258" spans="2:16" x14ac:dyDescent="0.25">
      <c r="B258">
        <v>13168500000</v>
      </c>
      <c r="C258">
        <v>-75.452613999999997</v>
      </c>
      <c r="D258">
        <v>-67.344481999999999</v>
      </c>
      <c r="F258" s="74">
        <f t="shared" si="42"/>
        <v>21.798537037036997</v>
      </c>
      <c r="G258" s="74">
        <f t="shared" si="40"/>
        <v>-70.158646000000005</v>
      </c>
      <c r="J258">
        <v>13168500000</v>
      </c>
      <c r="K258">
        <v>-91.874542000000005</v>
      </c>
      <c r="L258">
        <v>-81.989791999999994</v>
      </c>
      <c r="N258" s="74">
        <f t="shared" si="43"/>
        <v>21.798537037036997</v>
      </c>
      <c r="O258" s="74">
        <f t="shared" si="41"/>
        <v>-75.439544999999995</v>
      </c>
    </row>
    <row r="259" spans="2:16" x14ac:dyDescent="0.25">
      <c r="B259">
        <v>13409444444.444</v>
      </c>
      <c r="C259">
        <v>-74.391318999999996</v>
      </c>
      <c r="D259">
        <v>-66.792418999999995</v>
      </c>
      <c r="F259" s="74">
        <f t="shared" si="42"/>
        <v>22.780222222222001</v>
      </c>
      <c r="G259" s="74">
        <f t="shared" si="40"/>
        <v>-68.908103999999994</v>
      </c>
      <c r="J259">
        <v>13409444444.444</v>
      </c>
      <c r="K259">
        <v>-91.818427999999997</v>
      </c>
      <c r="L259">
        <v>-82.501891999999998</v>
      </c>
      <c r="N259" s="74">
        <f t="shared" si="43"/>
        <v>22.780222222222001</v>
      </c>
      <c r="O259" s="74">
        <f t="shared" si="41"/>
        <v>-88.373276000000004</v>
      </c>
    </row>
    <row r="260" spans="2:16" x14ac:dyDescent="0.25">
      <c r="B260">
        <v>13650388888.889</v>
      </c>
      <c r="C260">
        <v>-68.111732000000003</v>
      </c>
      <c r="D260">
        <v>-60.455772000000003</v>
      </c>
      <c r="F260" s="74">
        <f t="shared" si="42"/>
        <v>23.761907407407001</v>
      </c>
      <c r="G260" s="74">
        <f t="shared" si="40"/>
        <v>-77.682013999999995</v>
      </c>
      <c r="J260">
        <v>13650388888.889</v>
      </c>
      <c r="K260">
        <v>-87.449027999999998</v>
      </c>
      <c r="L260">
        <v>-77.879440000000002</v>
      </c>
      <c r="N260" s="74">
        <f t="shared" si="43"/>
        <v>23.761907407407001</v>
      </c>
      <c r="O260" s="74">
        <f t="shared" si="41"/>
        <v>-82.245209000000003</v>
      </c>
    </row>
    <row r="261" spans="2:16" x14ac:dyDescent="0.25">
      <c r="B261">
        <v>13891333333.333</v>
      </c>
      <c r="C261">
        <v>-65.599547999999999</v>
      </c>
      <c r="D261">
        <v>-57.747123999999999</v>
      </c>
      <c r="F261" s="74">
        <f t="shared" si="42"/>
        <v>24.743592592593</v>
      </c>
      <c r="G261" s="74">
        <f t="shared" si="40"/>
        <v>-72.198127999999997</v>
      </c>
      <c r="J261">
        <v>13891333333.333</v>
      </c>
      <c r="K261">
        <v>-85.065987000000007</v>
      </c>
      <c r="L261">
        <v>-75.483963000000003</v>
      </c>
      <c r="N261" s="74">
        <f t="shared" si="43"/>
        <v>24.743592592593</v>
      </c>
      <c r="O261" s="74">
        <f t="shared" si="41"/>
        <v>-78.655510000000007</v>
      </c>
    </row>
    <row r="262" spans="2:16" x14ac:dyDescent="0.25">
      <c r="B262">
        <v>14132277777.778</v>
      </c>
      <c r="C262">
        <v>-65.361969000000002</v>
      </c>
      <c r="D262">
        <v>-57.318283000000001</v>
      </c>
      <c r="F262" s="74">
        <f t="shared" si="42"/>
        <v>25.725277777778</v>
      </c>
      <c r="G262" s="74">
        <f t="shared" si="40"/>
        <v>-78.377562999999995</v>
      </c>
      <c r="J262">
        <v>14132277777.778</v>
      </c>
      <c r="K262">
        <v>-81.278923000000006</v>
      </c>
      <c r="L262">
        <v>-71.732917999999998</v>
      </c>
      <c r="N262" s="74">
        <f t="shared" si="43"/>
        <v>25.725277777778</v>
      </c>
      <c r="O262" s="74">
        <f t="shared" si="41"/>
        <v>-78.167869999999994</v>
      </c>
    </row>
    <row r="263" spans="2:16" x14ac:dyDescent="0.25">
      <c r="B263">
        <v>14373222222.222</v>
      </c>
      <c r="C263">
        <v>-63.134315000000001</v>
      </c>
      <c r="D263">
        <v>-54.216155999999998</v>
      </c>
      <c r="F263" s="74">
        <f t="shared" si="42"/>
        <v>26.706962962963001</v>
      </c>
      <c r="G263" s="74">
        <f t="shared" si="40"/>
        <v>-85.657004999999998</v>
      </c>
      <c r="J263">
        <v>14373222222.222</v>
      </c>
      <c r="K263">
        <v>-78.159690999999995</v>
      </c>
      <c r="L263">
        <v>-69.094025000000002</v>
      </c>
      <c r="N263" s="74">
        <f t="shared" si="43"/>
        <v>26.706962962963001</v>
      </c>
      <c r="O263" s="74">
        <f t="shared" si="41"/>
        <v>-70.194930999999997</v>
      </c>
    </row>
    <row r="264" spans="2:16" x14ac:dyDescent="0.25">
      <c r="B264">
        <v>14614166666.667</v>
      </c>
      <c r="C264">
        <v>-62.076152999999998</v>
      </c>
      <c r="D264">
        <v>-52.619033999999999</v>
      </c>
      <c r="F264" s="74">
        <f t="shared" si="42"/>
        <v>27.688648148147998</v>
      </c>
      <c r="G264" s="74">
        <f t="shared" si="40"/>
        <v>-71.001334999999997</v>
      </c>
      <c r="J264">
        <v>14614166666.667</v>
      </c>
      <c r="K264">
        <v>-76.339195000000004</v>
      </c>
      <c r="L264">
        <v>-67.128783999999996</v>
      </c>
      <c r="N264" s="74">
        <f t="shared" si="43"/>
        <v>27.688648148147998</v>
      </c>
      <c r="O264" s="74">
        <f t="shared" si="41"/>
        <v>-77.798775000000006</v>
      </c>
    </row>
    <row r="265" spans="2:16" x14ac:dyDescent="0.25">
      <c r="B265">
        <v>14855111111.111</v>
      </c>
      <c r="C265">
        <v>-59.560986</v>
      </c>
      <c r="D265">
        <v>-50.169598000000001</v>
      </c>
      <c r="F265" s="74">
        <f t="shared" si="42"/>
        <v>28.670333333333001</v>
      </c>
      <c r="G265" s="74">
        <f t="shared" si="40"/>
        <v>-69.860504000000006</v>
      </c>
      <c r="J265">
        <v>14855111111.111</v>
      </c>
      <c r="K265">
        <v>-75.703284999999994</v>
      </c>
      <c r="L265">
        <v>-66.172020000000003</v>
      </c>
      <c r="N265" s="74">
        <f t="shared" si="43"/>
        <v>28.670333333333001</v>
      </c>
      <c r="O265" s="74">
        <f t="shared" si="41"/>
        <v>-87.982276999999996</v>
      </c>
    </row>
    <row r="266" spans="2:16" x14ac:dyDescent="0.25">
      <c r="B266">
        <v>15096055555.556</v>
      </c>
      <c r="C266">
        <v>-58.466946</v>
      </c>
      <c r="D266">
        <v>-48.927998000000002</v>
      </c>
      <c r="F266" s="74" t="s">
        <v>21</v>
      </c>
      <c r="J266">
        <v>15096055555.556</v>
      </c>
      <c r="K266">
        <v>-72.929481999999993</v>
      </c>
      <c r="L266">
        <v>-62.774971000000001</v>
      </c>
      <c r="N266" s="74" t="s">
        <v>21</v>
      </c>
    </row>
    <row r="267" spans="2:16" x14ac:dyDescent="0.25">
      <c r="B267">
        <v>15337000000</v>
      </c>
      <c r="C267">
        <v>-61.529536999999998</v>
      </c>
      <c r="D267">
        <v>-52.642864000000003</v>
      </c>
      <c r="J267">
        <v>15337000000</v>
      </c>
      <c r="K267">
        <v>-69.652443000000005</v>
      </c>
      <c r="L267">
        <v>-59.434086000000001</v>
      </c>
    </row>
    <row r="268" spans="2:16" x14ac:dyDescent="0.25">
      <c r="B268" t="s">
        <v>21</v>
      </c>
      <c r="J268" t="s">
        <v>21</v>
      </c>
    </row>
    <row r="269" spans="2:16" x14ac:dyDescent="0.25">
      <c r="F269" s="74" t="s">
        <v>44</v>
      </c>
      <c r="N269" s="74" t="s">
        <v>44</v>
      </c>
    </row>
    <row r="270" spans="2:16" ht="15.75" x14ac:dyDescent="0.25">
      <c r="F270" s="74" t="s">
        <v>19</v>
      </c>
      <c r="G270" s="74" t="str">
        <f t="shared" ref="G270:G289" si="44">D296</f>
        <v>3Rx3L dBc Log Mag(dB)</v>
      </c>
      <c r="H270" s="80">
        <v>3</v>
      </c>
      <c r="N270" s="74" t="s">
        <v>19</v>
      </c>
      <c r="O270" s="74" t="str">
        <f t="shared" ref="O270:O289" si="45">L296</f>
        <v>3Rx3L dBc Log Mag(dB)</v>
      </c>
      <c r="P270" s="80">
        <v>3</v>
      </c>
    </row>
    <row r="271" spans="2:16" ht="15.75" x14ac:dyDescent="0.25">
      <c r="B271" t="s">
        <v>42</v>
      </c>
      <c r="F271" s="74">
        <f t="shared" ref="F271:F289" si="46">B297/1000000000</f>
        <v>11</v>
      </c>
      <c r="G271" s="74">
        <f t="shared" si="44"/>
        <v>-45.91151</v>
      </c>
      <c r="H271" s="81">
        <f>ABS(AVERAGE(G271:G289)-(H270-1)*5)</f>
        <v>72.878265052631576</v>
      </c>
      <c r="J271" t="s">
        <v>42</v>
      </c>
      <c r="N271" s="74">
        <f t="shared" ref="N271:N289" si="47">J297/1000000000</f>
        <v>11</v>
      </c>
      <c r="O271" s="74">
        <f t="shared" si="45"/>
        <v>-71.007132999999996</v>
      </c>
      <c r="P271" s="81">
        <f>ABS(AVERAGE(O271:O289)-(P270-1)*5)</f>
        <v>76.392030368421047</v>
      </c>
    </row>
    <row r="272" spans="2:16" x14ac:dyDescent="0.25">
      <c r="B272" t="s">
        <v>19</v>
      </c>
      <c r="C272" t="s">
        <v>126</v>
      </c>
      <c r="D272" t="s">
        <v>43</v>
      </c>
      <c r="F272" s="74">
        <f t="shared" si="46"/>
        <v>12.609425925926001</v>
      </c>
      <c r="G272" s="74">
        <f t="shared" si="44"/>
        <v>-48.648701000000003</v>
      </c>
      <c r="J272" t="s">
        <v>19</v>
      </c>
      <c r="K272" t="s">
        <v>126</v>
      </c>
      <c r="L272" t="s">
        <v>43</v>
      </c>
      <c r="N272" s="74">
        <f t="shared" si="47"/>
        <v>12.609425925926001</v>
      </c>
      <c r="O272" s="74">
        <f t="shared" si="45"/>
        <v>-63.801842000000001</v>
      </c>
    </row>
    <row r="273" spans="2:15" x14ac:dyDescent="0.25">
      <c r="B273">
        <v>11000000000</v>
      </c>
      <c r="C273">
        <v>-59.073700000000002</v>
      </c>
      <c r="D273">
        <v>-50.231364999999997</v>
      </c>
      <c r="F273" s="74">
        <f t="shared" si="46"/>
        <v>14.218851851852</v>
      </c>
      <c r="G273" s="74">
        <f t="shared" si="44"/>
        <v>-51.809704000000004</v>
      </c>
      <c r="J273">
        <v>11000000000</v>
      </c>
      <c r="K273">
        <v>-82.310394000000002</v>
      </c>
      <c r="L273">
        <v>-68.472510999999997</v>
      </c>
      <c r="N273" s="74">
        <f t="shared" si="47"/>
        <v>14.218851851852</v>
      </c>
      <c r="O273" s="74">
        <f t="shared" si="45"/>
        <v>-54.699596</v>
      </c>
    </row>
    <row r="274" spans="2:15" x14ac:dyDescent="0.25">
      <c r="B274">
        <v>11981685185.184999</v>
      </c>
      <c r="C274">
        <v>-60.351387000000003</v>
      </c>
      <c r="D274">
        <v>-51.562004000000002</v>
      </c>
      <c r="F274" s="74">
        <f t="shared" si="46"/>
        <v>15.828277777778</v>
      </c>
      <c r="G274" s="74">
        <f t="shared" si="44"/>
        <v>-54.679333</v>
      </c>
      <c r="J274">
        <v>11981685185.184999</v>
      </c>
      <c r="K274">
        <v>-77.826674999999994</v>
      </c>
      <c r="L274">
        <v>-68.434096999999994</v>
      </c>
      <c r="N274" s="74">
        <f t="shared" si="47"/>
        <v>15.828277777778</v>
      </c>
      <c r="O274" s="74">
        <f t="shared" si="45"/>
        <v>-56.109065999999999</v>
      </c>
    </row>
    <row r="275" spans="2:15" x14ac:dyDescent="0.25">
      <c r="B275">
        <v>12963370370.370001</v>
      </c>
      <c r="C275">
        <v>-59.976298999999997</v>
      </c>
      <c r="D275">
        <v>-53.375103000000003</v>
      </c>
      <c r="F275" s="74">
        <f t="shared" si="46"/>
        <v>17.437703703703999</v>
      </c>
      <c r="G275" s="74">
        <f t="shared" si="44"/>
        <v>-51.867854999999999</v>
      </c>
      <c r="J275">
        <v>12963370370.370001</v>
      </c>
      <c r="K275">
        <v>-87.287361000000004</v>
      </c>
      <c r="L275">
        <v>-80.124854999999997</v>
      </c>
      <c r="N275" s="74">
        <f t="shared" si="47"/>
        <v>17.437703703703999</v>
      </c>
      <c r="O275" s="74">
        <f t="shared" si="45"/>
        <v>-69.469466999999995</v>
      </c>
    </row>
    <row r="276" spans="2:15" x14ac:dyDescent="0.25">
      <c r="B276">
        <v>13945055555.556</v>
      </c>
      <c r="C276">
        <v>-63.981129000000003</v>
      </c>
      <c r="D276">
        <v>-57.410004000000001</v>
      </c>
      <c r="F276" s="74">
        <f t="shared" si="46"/>
        <v>19.04712962963</v>
      </c>
      <c r="G276" s="74">
        <f t="shared" si="44"/>
        <v>-59.908862999999997</v>
      </c>
      <c r="J276">
        <v>13945055555.556</v>
      </c>
      <c r="K276">
        <v>-82.442436000000001</v>
      </c>
      <c r="L276">
        <v>-75.570937999999998</v>
      </c>
      <c r="N276" s="74">
        <f t="shared" si="47"/>
        <v>19.04712962963</v>
      </c>
      <c r="O276" s="74">
        <f t="shared" si="45"/>
        <v>-69.44162</v>
      </c>
    </row>
    <row r="277" spans="2:15" x14ac:dyDescent="0.25">
      <c r="B277">
        <v>14926740740.740999</v>
      </c>
      <c r="C277">
        <v>-70.158524</v>
      </c>
      <c r="D277">
        <v>-63.785809</v>
      </c>
      <c r="F277" s="74">
        <f t="shared" si="46"/>
        <v>20.656555555556</v>
      </c>
      <c r="G277" s="74">
        <f t="shared" si="44"/>
        <v>-66.866791000000006</v>
      </c>
      <c r="J277">
        <v>14926740740.740999</v>
      </c>
      <c r="K277">
        <v>-80.039139000000006</v>
      </c>
      <c r="L277">
        <v>-72.993813000000003</v>
      </c>
      <c r="N277" s="74">
        <f t="shared" si="47"/>
        <v>20.656555555556</v>
      </c>
      <c r="O277" s="74">
        <f t="shared" si="45"/>
        <v>-71.215378000000001</v>
      </c>
    </row>
    <row r="278" spans="2:15" x14ac:dyDescent="0.25">
      <c r="B278">
        <v>15908425925.926001</v>
      </c>
      <c r="C278">
        <v>-68.986259000000004</v>
      </c>
      <c r="D278">
        <v>-62.774825999999997</v>
      </c>
      <c r="F278" s="74">
        <f t="shared" si="46"/>
        <v>22.265981481480999</v>
      </c>
      <c r="G278" s="74">
        <f t="shared" si="44"/>
        <v>-66.839928</v>
      </c>
      <c r="J278">
        <v>15908425925.926001</v>
      </c>
      <c r="K278">
        <v>-77.261993000000004</v>
      </c>
      <c r="L278">
        <v>-69.872542999999993</v>
      </c>
      <c r="N278" s="74">
        <f t="shared" si="47"/>
        <v>22.265981481480999</v>
      </c>
      <c r="O278" s="74">
        <f t="shared" si="45"/>
        <v>-62.025047000000001</v>
      </c>
    </row>
    <row r="279" spans="2:15" x14ac:dyDescent="0.25">
      <c r="B279">
        <v>16890111111.111</v>
      </c>
      <c r="C279">
        <v>-70.353920000000002</v>
      </c>
      <c r="D279">
        <v>-63.872737999999998</v>
      </c>
      <c r="F279" s="74">
        <f t="shared" si="46"/>
        <v>23.875407407407</v>
      </c>
      <c r="G279" s="74">
        <f t="shared" si="44"/>
        <v>-70.023499000000001</v>
      </c>
      <c r="J279">
        <v>16890111111.111</v>
      </c>
      <c r="K279">
        <v>-72.145163999999994</v>
      </c>
      <c r="L279">
        <v>-64.398574999999994</v>
      </c>
      <c r="N279" s="74">
        <f t="shared" si="47"/>
        <v>23.875407407407</v>
      </c>
      <c r="O279" s="74">
        <f t="shared" si="45"/>
        <v>-62.557330999999998</v>
      </c>
    </row>
    <row r="280" spans="2:15" x14ac:dyDescent="0.25">
      <c r="B280">
        <v>17871796296.296001</v>
      </c>
      <c r="C280">
        <v>-85.050179</v>
      </c>
      <c r="D280">
        <v>-76.802413999999999</v>
      </c>
      <c r="F280" s="74">
        <f t="shared" si="46"/>
        <v>25.484833333333</v>
      </c>
      <c r="G280" s="74">
        <f t="shared" si="44"/>
        <v>-69.438964999999996</v>
      </c>
      <c r="J280">
        <v>17871796296.296001</v>
      </c>
      <c r="K280">
        <v>-79.890831000000006</v>
      </c>
      <c r="L280">
        <v>-70.757026999999994</v>
      </c>
      <c r="N280" s="74">
        <f t="shared" si="47"/>
        <v>25.484833333333</v>
      </c>
      <c r="O280" s="74">
        <f t="shared" si="45"/>
        <v>-63.731983</v>
      </c>
    </row>
    <row r="281" spans="2:15" x14ac:dyDescent="0.25">
      <c r="B281">
        <v>18853481481.480999</v>
      </c>
      <c r="C281">
        <v>-83.624481000000003</v>
      </c>
      <c r="D281">
        <v>-75.079314999999994</v>
      </c>
      <c r="F281" s="74">
        <f t="shared" si="46"/>
        <v>27.094259259258997</v>
      </c>
      <c r="G281" s="74">
        <f t="shared" si="44"/>
        <v>-62.648246999999998</v>
      </c>
      <c r="J281">
        <v>18853481481.480999</v>
      </c>
      <c r="K281">
        <v>-84.243767000000005</v>
      </c>
      <c r="L281">
        <v>-74.174232000000003</v>
      </c>
      <c r="N281" s="74">
        <f t="shared" si="47"/>
        <v>27.094259259258997</v>
      </c>
      <c r="O281" s="74">
        <f t="shared" si="45"/>
        <v>-69.220444000000001</v>
      </c>
    </row>
    <row r="282" spans="2:15" x14ac:dyDescent="0.25">
      <c r="B282">
        <v>19835166666.667</v>
      </c>
      <c r="C282">
        <v>-71.513176000000001</v>
      </c>
      <c r="D282">
        <v>-63.405040999999997</v>
      </c>
      <c r="F282" s="74">
        <f t="shared" si="46"/>
        <v>28.703685185185002</v>
      </c>
      <c r="G282" s="74">
        <f t="shared" si="44"/>
        <v>-66.017966999999999</v>
      </c>
      <c r="J282">
        <v>19835166666.667</v>
      </c>
      <c r="K282">
        <v>-83.289291000000006</v>
      </c>
      <c r="L282">
        <v>-73.404540999999995</v>
      </c>
      <c r="N282" s="74">
        <f t="shared" si="47"/>
        <v>28.703685185185002</v>
      </c>
      <c r="O282" s="74">
        <f t="shared" si="45"/>
        <v>-63.716811999999997</v>
      </c>
    </row>
    <row r="283" spans="2:15" x14ac:dyDescent="0.25">
      <c r="B283">
        <v>20816851851.852001</v>
      </c>
      <c r="C283">
        <v>-88.026793999999995</v>
      </c>
      <c r="D283">
        <v>-80.427902000000003</v>
      </c>
      <c r="F283" s="74">
        <f t="shared" si="46"/>
        <v>30.313111111110999</v>
      </c>
      <c r="G283" s="74">
        <f t="shared" si="44"/>
        <v>-62.261325999999997</v>
      </c>
      <c r="J283">
        <v>20816851851.852001</v>
      </c>
      <c r="K283">
        <v>-85.626639999999995</v>
      </c>
      <c r="L283">
        <v>-76.310103999999995</v>
      </c>
      <c r="N283" s="74">
        <f t="shared" si="47"/>
        <v>30.313111111110999</v>
      </c>
      <c r="O283" s="74">
        <f t="shared" si="45"/>
        <v>-67.919998000000007</v>
      </c>
    </row>
    <row r="284" spans="2:15" x14ac:dyDescent="0.25">
      <c r="B284">
        <v>21798537037.036999</v>
      </c>
      <c r="C284">
        <v>-77.814605999999998</v>
      </c>
      <c r="D284">
        <v>-70.158646000000005</v>
      </c>
      <c r="F284" s="74">
        <f t="shared" si="46"/>
        <v>31.922537037036999</v>
      </c>
      <c r="G284" s="74">
        <f t="shared" si="44"/>
        <v>-65.927177</v>
      </c>
      <c r="J284">
        <v>21798537037.036999</v>
      </c>
      <c r="K284">
        <v>-85.009131999999994</v>
      </c>
      <c r="L284">
        <v>-75.439544999999995</v>
      </c>
      <c r="N284" s="74">
        <f t="shared" si="47"/>
        <v>31.922537037036999</v>
      </c>
      <c r="O284" s="74">
        <f t="shared" si="45"/>
        <v>-68.152420000000006</v>
      </c>
    </row>
    <row r="285" spans="2:15" x14ac:dyDescent="0.25">
      <c r="B285">
        <v>22780222222.222</v>
      </c>
      <c r="C285">
        <v>-76.760529000000005</v>
      </c>
      <c r="D285">
        <v>-68.908103999999994</v>
      </c>
      <c r="F285" s="74">
        <f t="shared" si="46"/>
        <v>33.531962962963</v>
      </c>
      <c r="G285" s="74">
        <f t="shared" si="44"/>
        <v>-69.677681000000007</v>
      </c>
      <c r="J285">
        <v>22780222222.222</v>
      </c>
      <c r="K285">
        <v>-97.955292</v>
      </c>
      <c r="L285">
        <v>-88.373276000000004</v>
      </c>
      <c r="N285" s="74">
        <f t="shared" si="47"/>
        <v>33.531962962963</v>
      </c>
      <c r="O285" s="74">
        <f t="shared" si="45"/>
        <v>-66.823173999999995</v>
      </c>
    </row>
    <row r="286" spans="2:15" x14ac:dyDescent="0.25">
      <c r="B286">
        <v>23761907407.407001</v>
      </c>
      <c r="C286">
        <v>-85.725707999999997</v>
      </c>
      <c r="D286">
        <v>-77.682013999999995</v>
      </c>
      <c r="F286" s="74">
        <f t="shared" si="46"/>
        <v>35.141388888888997</v>
      </c>
      <c r="G286" s="74">
        <f t="shared" si="44"/>
        <v>-78.181290000000004</v>
      </c>
      <c r="J286">
        <v>23761907407.407001</v>
      </c>
      <c r="K286">
        <v>-91.791213999999997</v>
      </c>
      <c r="L286">
        <v>-82.245209000000003</v>
      </c>
      <c r="N286" s="74">
        <f t="shared" si="47"/>
        <v>35.141388888888997</v>
      </c>
      <c r="O286" s="74">
        <f t="shared" si="45"/>
        <v>-67.259192999999996</v>
      </c>
    </row>
    <row r="287" spans="2:15" x14ac:dyDescent="0.25">
      <c r="B287">
        <v>24743592592.592999</v>
      </c>
      <c r="C287">
        <v>-81.116287</v>
      </c>
      <c r="D287">
        <v>-72.198127999999997</v>
      </c>
      <c r="F287" s="74">
        <f t="shared" si="46"/>
        <v>36.750814814815001</v>
      </c>
      <c r="G287" s="74">
        <f t="shared" si="44"/>
        <v>-72.519660999999999</v>
      </c>
      <c r="J287">
        <v>24743592592.592999</v>
      </c>
      <c r="K287">
        <v>-87.721169000000003</v>
      </c>
      <c r="L287">
        <v>-78.655510000000007</v>
      </c>
      <c r="N287" s="74">
        <f t="shared" si="47"/>
        <v>36.750814814815001</v>
      </c>
      <c r="O287" s="74">
        <f t="shared" si="45"/>
        <v>-70.968566999999993</v>
      </c>
    </row>
    <row r="288" spans="2:15" x14ac:dyDescent="0.25">
      <c r="B288">
        <v>25725277777.778</v>
      </c>
      <c r="C288">
        <v>-87.834686000000005</v>
      </c>
      <c r="D288">
        <v>-78.377562999999995</v>
      </c>
      <c r="F288" s="74">
        <f t="shared" si="46"/>
        <v>38.360240740740998</v>
      </c>
      <c r="G288" s="74">
        <f t="shared" si="44"/>
        <v>-63.050938000000002</v>
      </c>
      <c r="J288">
        <v>25725277777.778</v>
      </c>
      <c r="K288">
        <v>-87.378281000000001</v>
      </c>
      <c r="L288">
        <v>-78.167869999999994</v>
      </c>
      <c r="N288" s="74">
        <f t="shared" si="47"/>
        <v>38.360240740740998</v>
      </c>
      <c r="O288" s="74">
        <f t="shared" si="45"/>
        <v>-68.525031999999996</v>
      </c>
    </row>
    <row r="289" spans="2:16" x14ac:dyDescent="0.25">
      <c r="B289">
        <v>26706962962.963001</v>
      </c>
      <c r="C289">
        <v>-95.048393000000004</v>
      </c>
      <c r="D289">
        <v>-85.657004999999998</v>
      </c>
      <c r="F289" s="74">
        <f t="shared" si="46"/>
        <v>39.969666666667003</v>
      </c>
      <c r="G289" s="74">
        <f t="shared" si="44"/>
        <v>-68.407600000000002</v>
      </c>
      <c r="J289">
        <v>26706962962.963001</v>
      </c>
      <c r="K289">
        <v>-79.726196000000002</v>
      </c>
      <c r="L289">
        <v>-70.194930999999997</v>
      </c>
      <c r="N289" s="74">
        <f t="shared" si="47"/>
        <v>39.969666666667003</v>
      </c>
      <c r="O289" s="74">
        <f t="shared" si="45"/>
        <v>-74.804473999999999</v>
      </c>
    </row>
    <row r="290" spans="2:16" x14ac:dyDescent="0.25">
      <c r="B290">
        <v>27688648148.147999</v>
      </c>
      <c r="C290">
        <v>-80.540283000000002</v>
      </c>
      <c r="D290">
        <v>-71.001334999999997</v>
      </c>
      <c r="F290" s="74" t="s">
        <v>21</v>
      </c>
      <c r="J290">
        <v>27688648148.147999</v>
      </c>
      <c r="K290">
        <v>-87.953284999999994</v>
      </c>
      <c r="L290">
        <v>-77.798775000000006</v>
      </c>
      <c r="N290" s="74" t="s">
        <v>21</v>
      </c>
    </row>
    <row r="291" spans="2:16" x14ac:dyDescent="0.25">
      <c r="B291">
        <v>28670333333.333</v>
      </c>
      <c r="C291">
        <v>-78.747176999999994</v>
      </c>
      <c r="D291">
        <v>-69.860504000000006</v>
      </c>
      <c r="J291">
        <v>28670333333.333</v>
      </c>
      <c r="K291">
        <v>-98.200630000000004</v>
      </c>
      <c r="L291">
        <v>-87.982276999999996</v>
      </c>
    </row>
    <row r="292" spans="2:16" x14ac:dyDescent="0.25">
      <c r="B292" t="s">
        <v>21</v>
      </c>
      <c r="J292" t="s">
        <v>21</v>
      </c>
    </row>
    <row r="293" spans="2:16" x14ac:dyDescent="0.25">
      <c r="F293" s="74" t="s">
        <v>46</v>
      </c>
      <c r="N293" s="74" t="s">
        <v>46</v>
      </c>
    </row>
    <row r="294" spans="2:16" ht="15.75" x14ac:dyDescent="0.25">
      <c r="F294" s="74" t="s">
        <v>19</v>
      </c>
      <c r="G294" s="74" t="str">
        <f t="shared" ref="G294:G313" si="48">D320</f>
        <v>3Rx4L dBc Log Mag(dB)</v>
      </c>
      <c r="H294" s="80">
        <v>3</v>
      </c>
      <c r="N294" s="74" t="s">
        <v>19</v>
      </c>
      <c r="O294" s="74" t="str">
        <f t="shared" ref="O294:O313" si="49">L320</f>
        <v>3Rx4L dBc Log Mag(dB)</v>
      </c>
      <c r="P294" s="80">
        <v>3</v>
      </c>
    </row>
    <row r="295" spans="2:16" ht="15.75" x14ac:dyDescent="0.25">
      <c r="B295" t="s">
        <v>44</v>
      </c>
      <c r="F295" s="74">
        <f t="shared" ref="F295:F313" si="50">B321/1000000000</f>
        <v>12.996333333333</v>
      </c>
      <c r="G295" s="74">
        <f t="shared" si="48"/>
        <v>-48.550449</v>
      </c>
      <c r="H295" s="81">
        <f>ABS(AVERAGE(G295:G313)-(H294-1)*5)</f>
        <v>77.442858789473689</v>
      </c>
      <c r="J295" t="s">
        <v>44</v>
      </c>
      <c r="N295" s="74">
        <f t="shared" ref="N295:N313" si="51">J321/1000000000</f>
        <v>12.996333333333</v>
      </c>
      <c r="O295" s="74">
        <f t="shared" si="49"/>
        <v>-75.132964999999999</v>
      </c>
      <c r="P295" s="81">
        <f>ABS(AVERAGE(O295:O313)-(P294-1)*5)</f>
        <v>86.640396210526319</v>
      </c>
    </row>
    <row r="296" spans="2:16" x14ac:dyDescent="0.25">
      <c r="B296" t="s">
        <v>19</v>
      </c>
      <c r="C296" t="s">
        <v>127</v>
      </c>
      <c r="D296" t="s">
        <v>45</v>
      </c>
      <c r="F296" s="74">
        <f t="shared" si="50"/>
        <v>14.496537037037001</v>
      </c>
      <c r="G296" s="74">
        <f t="shared" si="48"/>
        <v>-51.845970000000001</v>
      </c>
      <c r="J296" t="s">
        <v>19</v>
      </c>
      <c r="K296" t="s">
        <v>127</v>
      </c>
      <c r="L296" t="s">
        <v>45</v>
      </c>
      <c r="N296" s="74">
        <f t="shared" si="51"/>
        <v>14.496537037037001</v>
      </c>
      <c r="O296" s="74">
        <f t="shared" si="49"/>
        <v>-65.144485000000003</v>
      </c>
    </row>
    <row r="297" spans="2:16" x14ac:dyDescent="0.25">
      <c r="B297">
        <v>11000000000</v>
      </c>
      <c r="C297">
        <v>-54.753849000000002</v>
      </c>
      <c r="D297">
        <v>-45.91151</v>
      </c>
      <c r="F297" s="74">
        <f t="shared" si="50"/>
        <v>15.996740740741</v>
      </c>
      <c r="G297" s="74">
        <f t="shared" si="48"/>
        <v>-58.731476000000001</v>
      </c>
      <c r="J297">
        <v>11000000000</v>
      </c>
      <c r="K297">
        <v>-84.845023999999995</v>
      </c>
      <c r="L297">
        <v>-71.007132999999996</v>
      </c>
      <c r="N297" s="74">
        <f t="shared" si="51"/>
        <v>15.996740740741</v>
      </c>
      <c r="O297" s="74">
        <f t="shared" si="49"/>
        <v>-66.270386000000002</v>
      </c>
    </row>
    <row r="298" spans="2:16" x14ac:dyDescent="0.25">
      <c r="B298">
        <v>12609425925.926001</v>
      </c>
      <c r="C298">
        <v>-57.438084000000003</v>
      </c>
      <c r="D298">
        <v>-48.648701000000003</v>
      </c>
      <c r="F298" s="74">
        <f t="shared" si="50"/>
        <v>17.496944444444001</v>
      </c>
      <c r="G298" s="74">
        <f t="shared" si="48"/>
        <v>-57.790981000000002</v>
      </c>
      <c r="J298">
        <v>12609425925.926001</v>
      </c>
      <c r="K298">
        <v>-73.194427000000005</v>
      </c>
      <c r="L298">
        <v>-63.801842000000001</v>
      </c>
      <c r="N298" s="74">
        <f t="shared" si="51"/>
        <v>17.496944444444001</v>
      </c>
      <c r="O298" s="74">
        <f t="shared" si="49"/>
        <v>-76.904610000000005</v>
      </c>
    </row>
    <row r="299" spans="2:16" x14ac:dyDescent="0.25">
      <c r="B299">
        <v>14218851851.851999</v>
      </c>
      <c r="C299">
        <v>-58.410896000000001</v>
      </c>
      <c r="D299">
        <v>-51.809704000000004</v>
      </c>
      <c r="F299" s="74">
        <f t="shared" si="50"/>
        <v>18.997148148148</v>
      </c>
      <c r="G299" s="74">
        <f t="shared" si="48"/>
        <v>-63.082538999999997</v>
      </c>
      <c r="J299">
        <v>14218851851.851999</v>
      </c>
      <c r="K299">
        <v>-61.862099000000001</v>
      </c>
      <c r="L299">
        <v>-54.699596</v>
      </c>
      <c r="N299" s="74">
        <f t="shared" si="51"/>
        <v>18.997148148148</v>
      </c>
      <c r="O299" s="74">
        <f t="shared" si="49"/>
        <v>-71.621170000000006</v>
      </c>
    </row>
    <row r="300" spans="2:16" x14ac:dyDescent="0.25">
      <c r="B300">
        <v>15828277777.778</v>
      </c>
      <c r="C300">
        <v>-61.250461999999999</v>
      </c>
      <c r="D300">
        <v>-54.679333</v>
      </c>
      <c r="F300" s="74">
        <f t="shared" si="50"/>
        <v>20.497351851852002</v>
      </c>
      <c r="G300" s="74">
        <f t="shared" si="48"/>
        <v>-60.936920000000001</v>
      </c>
      <c r="J300">
        <v>15828277777.778</v>
      </c>
      <c r="K300">
        <v>-62.980564000000001</v>
      </c>
      <c r="L300">
        <v>-56.109065999999999</v>
      </c>
      <c r="N300" s="74">
        <f t="shared" si="51"/>
        <v>20.497351851852002</v>
      </c>
      <c r="O300" s="74">
        <f t="shared" si="49"/>
        <v>-76.840171999999995</v>
      </c>
    </row>
    <row r="301" spans="2:16" x14ac:dyDescent="0.25">
      <c r="B301">
        <v>17437703703.703999</v>
      </c>
      <c r="C301">
        <v>-58.240566000000001</v>
      </c>
      <c r="D301">
        <v>-51.867854999999999</v>
      </c>
      <c r="F301" s="74">
        <f t="shared" si="50"/>
        <v>21.997555555556001</v>
      </c>
      <c r="G301" s="74">
        <f t="shared" si="48"/>
        <v>-58.088920999999999</v>
      </c>
      <c r="J301">
        <v>17437703703.703999</v>
      </c>
      <c r="K301">
        <v>-76.514792999999997</v>
      </c>
      <c r="L301">
        <v>-69.469466999999995</v>
      </c>
      <c r="N301" s="74">
        <f t="shared" si="51"/>
        <v>21.997555555556001</v>
      </c>
      <c r="O301" s="74">
        <f t="shared" si="49"/>
        <v>-87.575492999999994</v>
      </c>
    </row>
    <row r="302" spans="2:16" x14ac:dyDescent="0.25">
      <c r="B302">
        <v>19047129629.630001</v>
      </c>
      <c r="C302">
        <v>-66.1203</v>
      </c>
      <c r="D302">
        <v>-59.908862999999997</v>
      </c>
      <c r="F302" s="74">
        <f t="shared" si="50"/>
        <v>23.497759259258999</v>
      </c>
      <c r="G302" s="74">
        <f t="shared" si="48"/>
        <v>-67.477813999999995</v>
      </c>
      <c r="J302">
        <v>19047129629.630001</v>
      </c>
      <c r="K302">
        <v>-76.831069999999997</v>
      </c>
      <c r="L302">
        <v>-69.44162</v>
      </c>
      <c r="N302" s="74">
        <f t="shared" si="51"/>
        <v>23.497759259258999</v>
      </c>
      <c r="O302" s="74">
        <f t="shared" si="49"/>
        <v>-79.144660999999999</v>
      </c>
    </row>
    <row r="303" spans="2:16" x14ac:dyDescent="0.25">
      <c r="B303">
        <v>20656555555.556</v>
      </c>
      <c r="C303">
        <v>-73.347969000000006</v>
      </c>
      <c r="D303">
        <v>-66.866791000000006</v>
      </c>
      <c r="F303" s="74">
        <f t="shared" si="50"/>
        <v>24.997962962963001</v>
      </c>
      <c r="G303" s="74">
        <f t="shared" si="48"/>
        <v>-70.798248000000001</v>
      </c>
      <c r="J303">
        <v>20656555555.556</v>
      </c>
      <c r="K303">
        <v>-78.961967000000001</v>
      </c>
      <c r="L303">
        <v>-71.215378000000001</v>
      </c>
      <c r="N303" s="74">
        <f t="shared" si="51"/>
        <v>24.997962962963001</v>
      </c>
      <c r="O303" s="74">
        <f t="shared" si="49"/>
        <v>-73.626632999999998</v>
      </c>
    </row>
    <row r="304" spans="2:16" x14ac:dyDescent="0.25">
      <c r="B304">
        <v>22265981481.480999</v>
      </c>
      <c r="C304">
        <v>-75.087692000000004</v>
      </c>
      <c r="D304">
        <v>-66.839928</v>
      </c>
      <c r="F304" s="74">
        <f t="shared" si="50"/>
        <v>26.498166666667</v>
      </c>
      <c r="G304" s="74">
        <f t="shared" si="48"/>
        <v>-70.828308000000007</v>
      </c>
      <c r="J304">
        <v>22265981481.480999</v>
      </c>
      <c r="K304">
        <v>-71.158851999999996</v>
      </c>
      <c r="L304">
        <v>-62.025047000000001</v>
      </c>
      <c r="N304" s="74">
        <f t="shared" si="51"/>
        <v>26.498166666667</v>
      </c>
      <c r="O304" s="74">
        <f t="shared" si="49"/>
        <v>-78.419326999999996</v>
      </c>
    </row>
    <row r="305" spans="2:16" x14ac:dyDescent="0.25">
      <c r="B305">
        <v>23875407407.407001</v>
      </c>
      <c r="C305">
        <v>-78.568664999999996</v>
      </c>
      <c r="D305">
        <v>-70.023499000000001</v>
      </c>
      <c r="F305" s="74">
        <f t="shared" si="50"/>
        <v>27.998370370369997</v>
      </c>
      <c r="G305" s="74">
        <f t="shared" si="48"/>
        <v>-64.541199000000006</v>
      </c>
      <c r="J305">
        <v>23875407407.407001</v>
      </c>
      <c r="K305">
        <v>-72.626868999999999</v>
      </c>
      <c r="L305">
        <v>-62.557330999999998</v>
      </c>
      <c r="N305" s="74">
        <f t="shared" si="51"/>
        <v>27.998370370369997</v>
      </c>
      <c r="O305" s="74">
        <f t="shared" si="49"/>
        <v>-83.714675999999997</v>
      </c>
    </row>
    <row r="306" spans="2:16" x14ac:dyDescent="0.25">
      <c r="B306">
        <v>25484833333.333</v>
      </c>
      <c r="C306">
        <v>-77.547095999999996</v>
      </c>
      <c r="D306">
        <v>-69.438964999999996</v>
      </c>
      <c r="F306" s="74">
        <f t="shared" si="50"/>
        <v>29.498574074074</v>
      </c>
      <c r="G306" s="74">
        <f t="shared" si="48"/>
        <v>-75.051772999999997</v>
      </c>
      <c r="J306">
        <v>25484833333.333</v>
      </c>
      <c r="K306">
        <v>-73.616737000000001</v>
      </c>
      <c r="L306">
        <v>-63.731983</v>
      </c>
      <c r="N306" s="74">
        <f t="shared" si="51"/>
        <v>29.498574074074</v>
      </c>
      <c r="O306" s="74">
        <f t="shared" si="49"/>
        <v>-77.192939999999993</v>
      </c>
    </row>
    <row r="307" spans="2:16" x14ac:dyDescent="0.25">
      <c r="B307">
        <v>27094259259.258999</v>
      </c>
      <c r="C307">
        <v>-70.247146999999998</v>
      </c>
      <c r="D307">
        <v>-62.648246999999998</v>
      </c>
      <c r="F307" s="74">
        <f t="shared" si="50"/>
        <v>30.998777777777999</v>
      </c>
      <c r="G307" s="74">
        <f t="shared" si="48"/>
        <v>-73.163437000000002</v>
      </c>
      <c r="J307">
        <v>27094259259.258999</v>
      </c>
      <c r="K307">
        <v>-78.53698</v>
      </c>
      <c r="L307">
        <v>-69.220444000000001</v>
      </c>
      <c r="N307" s="74">
        <f t="shared" si="51"/>
        <v>30.998777777777999</v>
      </c>
      <c r="O307" s="74">
        <f t="shared" si="49"/>
        <v>-73.251221000000001</v>
      </c>
    </row>
    <row r="308" spans="2:16" x14ac:dyDescent="0.25">
      <c r="B308">
        <v>28703685185.185001</v>
      </c>
      <c r="C308">
        <v>-73.673927000000006</v>
      </c>
      <c r="D308">
        <v>-66.017966999999999</v>
      </c>
      <c r="F308" s="74">
        <f t="shared" si="50"/>
        <v>32.498981481480996</v>
      </c>
      <c r="G308" s="74">
        <f t="shared" si="48"/>
        <v>-76.899924999999996</v>
      </c>
      <c r="J308">
        <v>28703685185.185001</v>
      </c>
      <c r="K308">
        <v>-73.2864</v>
      </c>
      <c r="L308">
        <v>-63.716811999999997</v>
      </c>
      <c r="N308" s="74">
        <f t="shared" si="51"/>
        <v>32.498981481480996</v>
      </c>
      <c r="O308" s="74">
        <f t="shared" si="49"/>
        <v>-80.308723000000001</v>
      </c>
    </row>
    <row r="309" spans="2:16" x14ac:dyDescent="0.25">
      <c r="B309">
        <v>30313111111.111</v>
      </c>
      <c r="C309">
        <v>-70.113754</v>
      </c>
      <c r="D309">
        <v>-62.261325999999997</v>
      </c>
      <c r="F309" s="74">
        <f t="shared" si="50"/>
        <v>33.999185185184999</v>
      </c>
      <c r="G309" s="74">
        <f t="shared" si="48"/>
        <v>-90.563147999999998</v>
      </c>
      <c r="J309">
        <v>30313111111.111</v>
      </c>
      <c r="K309">
        <v>-77.502021999999997</v>
      </c>
      <c r="L309">
        <v>-67.919998000000007</v>
      </c>
      <c r="N309" s="74">
        <f t="shared" si="51"/>
        <v>33.999185185184999</v>
      </c>
      <c r="O309" s="74">
        <f t="shared" si="49"/>
        <v>-70.834618000000006</v>
      </c>
    </row>
    <row r="310" spans="2:16" x14ac:dyDescent="0.25">
      <c r="B310">
        <v>31922537037.036999</v>
      </c>
      <c r="C310">
        <v>-73.970862999999994</v>
      </c>
      <c r="D310">
        <v>-65.927177</v>
      </c>
      <c r="F310" s="74">
        <f t="shared" si="50"/>
        <v>35.499388888889001</v>
      </c>
      <c r="G310" s="74">
        <f t="shared" si="48"/>
        <v>-73.907013000000006</v>
      </c>
      <c r="J310">
        <v>31922537037.036999</v>
      </c>
      <c r="K310">
        <v>-77.698425</v>
      </c>
      <c r="L310">
        <v>-68.152420000000006</v>
      </c>
      <c r="N310" s="74">
        <f t="shared" si="51"/>
        <v>35.499388888889001</v>
      </c>
      <c r="O310" s="74">
        <f t="shared" si="49"/>
        <v>-70.717735000000005</v>
      </c>
    </row>
    <row r="311" spans="2:16" x14ac:dyDescent="0.25">
      <c r="B311">
        <v>33531962962.963001</v>
      </c>
      <c r="C311">
        <v>-78.595839999999995</v>
      </c>
      <c r="D311">
        <v>-69.677681000000007</v>
      </c>
      <c r="F311" s="74">
        <f t="shared" si="50"/>
        <v>36.999592592593004</v>
      </c>
      <c r="G311" s="74">
        <f t="shared" si="48"/>
        <v>-72.942939999999993</v>
      </c>
      <c r="J311">
        <v>33531962962.963001</v>
      </c>
      <c r="K311">
        <v>-75.888831999999994</v>
      </c>
      <c r="L311">
        <v>-66.823173999999995</v>
      </c>
      <c r="N311" s="74">
        <f t="shared" si="51"/>
        <v>36.999592592593004</v>
      </c>
      <c r="O311" s="74">
        <f t="shared" si="49"/>
        <v>-74.215843000000007</v>
      </c>
    </row>
    <row r="312" spans="2:16" x14ac:dyDescent="0.25">
      <c r="B312">
        <v>35141388888.889</v>
      </c>
      <c r="C312">
        <v>-87.638412000000002</v>
      </c>
      <c r="D312">
        <v>-78.181290000000004</v>
      </c>
      <c r="F312" s="74">
        <f t="shared" si="50"/>
        <v>38.499796296295997</v>
      </c>
      <c r="G312" s="74">
        <f t="shared" si="48"/>
        <v>-71.142241999999996</v>
      </c>
      <c r="J312">
        <v>35141388888.889</v>
      </c>
      <c r="K312">
        <v>-76.469604000000004</v>
      </c>
      <c r="L312">
        <v>-67.259192999999996</v>
      </c>
      <c r="N312" s="74">
        <f t="shared" si="51"/>
        <v>38.499796296295997</v>
      </c>
      <c r="O312" s="74">
        <f t="shared" si="49"/>
        <v>-75.553451999999993</v>
      </c>
    </row>
    <row r="313" spans="2:16" x14ac:dyDescent="0.25">
      <c r="B313">
        <v>36750814814.815002</v>
      </c>
      <c r="C313">
        <v>-81.911040999999997</v>
      </c>
      <c r="D313">
        <v>-72.519660999999999</v>
      </c>
      <c r="F313" s="74">
        <f t="shared" si="50"/>
        <v>40</v>
      </c>
      <c r="G313" s="74">
        <f t="shared" si="48"/>
        <v>-75.071014000000005</v>
      </c>
      <c r="J313">
        <v>36750814814.815002</v>
      </c>
      <c r="K313">
        <v>-80.499831999999998</v>
      </c>
      <c r="L313">
        <v>-70.968566999999993</v>
      </c>
      <c r="N313" s="74">
        <f t="shared" si="51"/>
        <v>40</v>
      </c>
      <c r="O313" s="74">
        <f t="shared" si="49"/>
        <v>-99.698418000000004</v>
      </c>
    </row>
    <row r="314" spans="2:16" x14ac:dyDescent="0.25">
      <c r="B314">
        <v>38360240740.740997</v>
      </c>
      <c r="C314">
        <v>-72.589889999999997</v>
      </c>
      <c r="D314">
        <v>-63.050938000000002</v>
      </c>
      <c r="F314" s="74" t="s">
        <v>21</v>
      </c>
      <c r="J314">
        <v>38360240740.740997</v>
      </c>
      <c r="K314">
        <v>-78.679542999999995</v>
      </c>
      <c r="L314">
        <v>-68.525031999999996</v>
      </c>
      <c r="N314" s="74" t="s">
        <v>21</v>
      </c>
    </row>
    <row r="315" spans="2:16" x14ac:dyDescent="0.25">
      <c r="B315">
        <v>39969666666.667</v>
      </c>
      <c r="C315">
        <v>-77.294273000000004</v>
      </c>
      <c r="D315">
        <v>-68.407600000000002</v>
      </c>
      <c r="J315">
        <v>39969666666.667</v>
      </c>
      <c r="K315">
        <v>-85.022827000000007</v>
      </c>
      <c r="L315">
        <v>-74.804473999999999</v>
      </c>
    </row>
    <row r="316" spans="2:16" x14ac:dyDescent="0.25">
      <c r="B316" t="s">
        <v>21</v>
      </c>
      <c r="J316" t="s">
        <v>21</v>
      </c>
    </row>
    <row r="317" spans="2:16" x14ac:dyDescent="0.25">
      <c r="F317" s="74" t="s">
        <v>48</v>
      </c>
      <c r="N317" s="74" t="s">
        <v>48</v>
      </c>
    </row>
    <row r="318" spans="2:16" ht="15.75" x14ac:dyDescent="0.25">
      <c r="F318" s="74" t="s">
        <v>19</v>
      </c>
      <c r="G318" s="74" t="str">
        <f t="shared" ref="G318:G337" si="52">D344</f>
        <v>3Rx5L dBc Log Mag(dB)</v>
      </c>
      <c r="H318" s="80">
        <v>3</v>
      </c>
      <c r="N318" s="74" t="s">
        <v>19</v>
      </c>
      <c r="O318" s="74" t="str">
        <f t="shared" ref="O318:O337" si="53">L344</f>
        <v>3Rx5L dBc Log Mag(dB)</v>
      </c>
      <c r="P318" s="80">
        <v>3</v>
      </c>
    </row>
    <row r="319" spans="2:16" ht="15.75" x14ac:dyDescent="0.25">
      <c r="B319" t="s">
        <v>46</v>
      </c>
      <c r="F319" s="74">
        <f t="shared" ref="F319:F337" si="54">B345/1000000000</f>
        <v>16.663</v>
      </c>
      <c r="G319" s="74">
        <f t="shared" si="52"/>
        <v>-44.997044000000002</v>
      </c>
      <c r="H319" s="81">
        <f>ABS(AVERAGE(G319:G337)-(H318-1)*5)</f>
        <v>70.913297052631577</v>
      </c>
      <c r="J319" t="s">
        <v>46</v>
      </c>
      <c r="N319" s="74">
        <f t="shared" ref="N319:N337" si="55">J345/1000000000</f>
        <v>16.663</v>
      </c>
      <c r="O319" s="74">
        <f t="shared" si="53"/>
        <v>-52.019252999999999</v>
      </c>
      <c r="P319" s="81">
        <f>ABS(AVERAGE(O319:O337)-(P318-1)*5)</f>
        <v>75.677385789473689</v>
      </c>
    </row>
    <row r="320" spans="2:16" x14ac:dyDescent="0.25">
      <c r="B320" t="s">
        <v>19</v>
      </c>
      <c r="C320" t="s">
        <v>128</v>
      </c>
      <c r="D320" t="s">
        <v>47</v>
      </c>
      <c r="F320" s="74">
        <f t="shared" si="54"/>
        <v>17.959499999999998</v>
      </c>
      <c r="G320" s="74">
        <f t="shared" si="52"/>
        <v>-51.370609000000002</v>
      </c>
      <c r="J320" t="s">
        <v>19</v>
      </c>
      <c r="K320" t="s">
        <v>128</v>
      </c>
      <c r="L320" t="s">
        <v>47</v>
      </c>
      <c r="N320" s="74">
        <f t="shared" si="55"/>
        <v>17.959499999999998</v>
      </c>
      <c r="O320" s="74">
        <f t="shared" si="53"/>
        <v>-58.878323000000002</v>
      </c>
    </row>
    <row r="321" spans="2:15" x14ac:dyDescent="0.25">
      <c r="B321">
        <v>12996333333.333</v>
      </c>
      <c r="C321">
        <v>-57.392783999999999</v>
      </c>
      <c r="D321">
        <v>-48.550449</v>
      </c>
      <c r="F321" s="74">
        <f t="shared" si="54"/>
        <v>19.256</v>
      </c>
      <c r="G321" s="74">
        <f t="shared" si="52"/>
        <v>-61.277141999999998</v>
      </c>
      <c r="J321">
        <v>12996333333.333</v>
      </c>
      <c r="K321">
        <v>-88.970848000000004</v>
      </c>
      <c r="L321">
        <v>-75.132964999999999</v>
      </c>
      <c r="N321" s="74">
        <f t="shared" si="55"/>
        <v>19.256</v>
      </c>
      <c r="O321" s="74">
        <f t="shared" si="53"/>
        <v>-62.406902000000002</v>
      </c>
    </row>
    <row r="322" spans="2:15" x14ac:dyDescent="0.25">
      <c r="B322">
        <v>14496537037.037001</v>
      </c>
      <c r="C322">
        <v>-60.635353000000002</v>
      </c>
      <c r="D322">
        <v>-51.845970000000001</v>
      </c>
      <c r="F322" s="74">
        <f t="shared" si="54"/>
        <v>20.552499999999998</v>
      </c>
      <c r="G322" s="74">
        <f t="shared" si="52"/>
        <v>-49.470180999999997</v>
      </c>
      <c r="J322">
        <v>14496537037.037001</v>
      </c>
      <c r="K322">
        <v>-74.537070999999997</v>
      </c>
      <c r="L322">
        <v>-65.144485000000003</v>
      </c>
      <c r="N322" s="74">
        <f t="shared" si="55"/>
        <v>20.552499999999998</v>
      </c>
      <c r="O322" s="74">
        <f t="shared" si="53"/>
        <v>-66.848258999999999</v>
      </c>
    </row>
    <row r="323" spans="2:15" x14ac:dyDescent="0.25">
      <c r="B323">
        <v>15996740740.740999</v>
      </c>
      <c r="C323">
        <v>-65.332672000000002</v>
      </c>
      <c r="D323">
        <v>-58.731476000000001</v>
      </c>
      <c r="F323" s="74">
        <f t="shared" si="54"/>
        <v>21.849</v>
      </c>
      <c r="G323" s="74">
        <f t="shared" si="52"/>
        <v>-62.752212999999998</v>
      </c>
      <c r="J323">
        <v>15996740740.740999</v>
      </c>
      <c r="K323">
        <v>-73.432891999999995</v>
      </c>
      <c r="L323">
        <v>-66.270386000000002</v>
      </c>
      <c r="N323" s="74">
        <f t="shared" si="55"/>
        <v>21.849</v>
      </c>
      <c r="O323" s="74">
        <f t="shared" si="53"/>
        <v>-70.604713000000004</v>
      </c>
    </row>
    <row r="324" spans="2:15" x14ac:dyDescent="0.25">
      <c r="B324">
        <v>17496944444.444</v>
      </c>
      <c r="C324">
        <v>-64.362105999999997</v>
      </c>
      <c r="D324">
        <v>-57.790981000000002</v>
      </c>
      <c r="F324" s="74">
        <f t="shared" si="54"/>
        <v>23.145499999999998</v>
      </c>
      <c r="G324" s="74">
        <f t="shared" si="52"/>
        <v>-61.778041999999999</v>
      </c>
      <c r="J324">
        <v>17496944444.444</v>
      </c>
      <c r="K324">
        <v>-83.776107999999994</v>
      </c>
      <c r="L324">
        <v>-76.904610000000005</v>
      </c>
      <c r="N324" s="74">
        <f t="shared" si="55"/>
        <v>23.145499999999998</v>
      </c>
      <c r="O324" s="74">
        <f t="shared" si="53"/>
        <v>-68.439018000000004</v>
      </c>
    </row>
    <row r="325" spans="2:15" x14ac:dyDescent="0.25">
      <c r="B325">
        <v>18997148148.147999</v>
      </c>
      <c r="C325">
        <v>-69.455253999999996</v>
      </c>
      <c r="D325">
        <v>-63.082538999999997</v>
      </c>
      <c r="F325" s="74">
        <f t="shared" si="54"/>
        <v>24.442</v>
      </c>
      <c r="G325" s="74">
        <f t="shared" si="52"/>
        <v>-66.124695000000003</v>
      </c>
      <c r="J325">
        <v>18997148148.147999</v>
      </c>
      <c r="K325">
        <v>-78.666495999999995</v>
      </c>
      <c r="L325">
        <v>-71.621170000000006</v>
      </c>
      <c r="N325" s="74">
        <f t="shared" si="55"/>
        <v>24.442</v>
      </c>
      <c r="O325" s="74">
        <f t="shared" si="53"/>
        <v>-70.729515000000006</v>
      </c>
    </row>
    <row r="326" spans="2:15" x14ac:dyDescent="0.25">
      <c r="B326">
        <v>20497351851.852001</v>
      </c>
      <c r="C326">
        <v>-67.148353999999998</v>
      </c>
      <c r="D326">
        <v>-60.936920000000001</v>
      </c>
      <c r="F326" s="74">
        <f t="shared" si="54"/>
        <v>25.738499999999998</v>
      </c>
      <c r="G326" s="74">
        <f t="shared" si="52"/>
        <v>-70.590598999999997</v>
      </c>
      <c r="J326">
        <v>20497351851.852001</v>
      </c>
      <c r="K326">
        <v>-84.229613999999998</v>
      </c>
      <c r="L326">
        <v>-76.840171999999995</v>
      </c>
      <c r="N326" s="74">
        <f t="shared" si="55"/>
        <v>25.738499999999998</v>
      </c>
      <c r="O326" s="74">
        <f t="shared" si="53"/>
        <v>-67.754395000000002</v>
      </c>
    </row>
    <row r="327" spans="2:15" x14ac:dyDescent="0.25">
      <c r="B327">
        <v>21997555555.556</v>
      </c>
      <c r="C327">
        <v>-64.570106999999993</v>
      </c>
      <c r="D327">
        <v>-58.088920999999999</v>
      </c>
      <c r="F327" s="74">
        <f t="shared" si="54"/>
        <v>27.035</v>
      </c>
      <c r="G327" s="74">
        <f t="shared" si="52"/>
        <v>-75.150588999999997</v>
      </c>
      <c r="J327">
        <v>21997555555.556</v>
      </c>
      <c r="K327">
        <v>-95.322083000000006</v>
      </c>
      <c r="L327">
        <v>-87.575492999999994</v>
      </c>
      <c r="N327" s="74">
        <f t="shared" si="55"/>
        <v>27.035</v>
      </c>
      <c r="O327" s="74">
        <f t="shared" si="53"/>
        <v>-69.676552000000001</v>
      </c>
    </row>
    <row r="328" spans="2:15" x14ac:dyDescent="0.25">
      <c r="B328">
        <v>23497759259.258999</v>
      </c>
      <c r="C328">
        <v>-75.725577999999999</v>
      </c>
      <c r="D328">
        <v>-67.477813999999995</v>
      </c>
      <c r="F328" s="74">
        <f t="shared" si="54"/>
        <v>28.331499999999998</v>
      </c>
      <c r="G328" s="74">
        <f t="shared" si="52"/>
        <v>-72.549751000000001</v>
      </c>
      <c r="J328">
        <v>23497759259.258999</v>
      </c>
      <c r="K328">
        <v>-88.278458000000001</v>
      </c>
      <c r="L328">
        <v>-79.144660999999999</v>
      </c>
      <c r="N328" s="74">
        <f t="shared" si="55"/>
        <v>28.331499999999998</v>
      </c>
      <c r="O328" s="74">
        <f t="shared" si="53"/>
        <v>-76.081810000000004</v>
      </c>
    </row>
    <row r="329" spans="2:15" x14ac:dyDescent="0.25">
      <c r="B329">
        <v>24997962962.963001</v>
      </c>
      <c r="C329">
        <v>-79.343413999999996</v>
      </c>
      <c r="D329">
        <v>-70.798248000000001</v>
      </c>
      <c r="F329" s="74">
        <f t="shared" si="54"/>
        <v>29.628</v>
      </c>
      <c r="G329" s="74">
        <f t="shared" si="52"/>
        <v>-72.908362999999994</v>
      </c>
      <c r="J329">
        <v>24997962962.963001</v>
      </c>
      <c r="K329">
        <v>-83.696158999999994</v>
      </c>
      <c r="L329">
        <v>-73.626632999999998</v>
      </c>
      <c r="N329" s="74">
        <f t="shared" si="55"/>
        <v>29.628</v>
      </c>
      <c r="O329" s="74">
        <f t="shared" si="53"/>
        <v>-75.691733999999997</v>
      </c>
    </row>
    <row r="330" spans="2:15" x14ac:dyDescent="0.25">
      <c r="B330">
        <v>26498166666.667</v>
      </c>
      <c r="C330">
        <v>-78.936440000000005</v>
      </c>
      <c r="D330">
        <v>-70.828308000000007</v>
      </c>
      <c r="F330" s="74">
        <f t="shared" si="54"/>
        <v>30.924499999999998</v>
      </c>
      <c r="G330" s="74">
        <f t="shared" si="52"/>
        <v>-63.369053000000001</v>
      </c>
      <c r="J330">
        <v>26498166666.667</v>
      </c>
      <c r="K330">
        <v>-88.304077000000007</v>
      </c>
      <c r="L330">
        <v>-78.419326999999996</v>
      </c>
      <c r="N330" s="74">
        <f t="shared" si="55"/>
        <v>30.924499999999998</v>
      </c>
      <c r="O330" s="74">
        <f t="shared" si="53"/>
        <v>-63.991748999999999</v>
      </c>
    </row>
    <row r="331" spans="2:15" x14ac:dyDescent="0.25">
      <c r="B331">
        <v>27998370370.369999</v>
      </c>
      <c r="C331">
        <v>-72.140099000000006</v>
      </c>
      <c r="D331">
        <v>-64.541199000000006</v>
      </c>
      <c r="F331" s="74">
        <f t="shared" si="54"/>
        <v>32.220999999999997</v>
      </c>
      <c r="G331" s="74">
        <f t="shared" si="52"/>
        <v>-58.915436</v>
      </c>
      <c r="J331">
        <v>27998370370.369999</v>
      </c>
      <c r="K331">
        <v>-93.031211999999996</v>
      </c>
      <c r="L331">
        <v>-83.714675999999997</v>
      </c>
      <c r="N331" s="74">
        <f t="shared" si="55"/>
        <v>32.220999999999997</v>
      </c>
      <c r="O331" s="74">
        <f t="shared" si="53"/>
        <v>-63.974335000000004</v>
      </c>
    </row>
    <row r="332" spans="2:15" x14ac:dyDescent="0.25">
      <c r="B332">
        <v>29498574074.074001</v>
      </c>
      <c r="C332">
        <v>-82.707725999999994</v>
      </c>
      <c r="D332">
        <v>-75.051772999999997</v>
      </c>
      <c r="F332" s="74">
        <f t="shared" si="54"/>
        <v>33.517499999999998</v>
      </c>
      <c r="G332" s="74">
        <f t="shared" si="52"/>
        <v>-58.339821000000001</v>
      </c>
      <c r="J332">
        <v>29498574074.074001</v>
      </c>
      <c r="K332">
        <v>-86.762527000000006</v>
      </c>
      <c r="L332">
        <v>-77.192939999999993</v>
      </c>
      <c r="N332" s="74">
        <f t="shared" si="55"/>
        <v>33.517499999999998</v>
      </c>
      <c r="O332" s="74">
        <f t="shared" si="53"/>
        <v>-63.328445000000002</v>
      </c>
    </row>
    <row r="333" spans="2:15" x14ac:dyDescent="0.25">
      <c r="B333">
        <v>30998777777.778</v>
      </c>
      <c r="C333">
        <v>-81.015861999999998</v>
      </c>
      <c r="D333">
        <v>-73.163437000000002</v>
      </c>
      <c r="F333" s="74">
        <f t="shared" si="54"/>
        <v>34.814</v>
      </c>
      <c r="G333" s="74">
        <f t="shared" si="52"/>
        <v>-55.528187000000003</v>
      </c>
      <c r="J333">
        <v>30998777777.778</v>
      </c>
      <c r="K333">
        <v>-82.833236999999997</v>
      </c>
      <c r="L333">
        <v>-73.251221000000001</v>
      </c>
      <c r="N333" s="74">
        <f t="shared" si="55"/>
        <v>34.814</v>
      </c>
      <c r="O333" s="74">
        <f t="shared" si="53"/>
        <v>-62.342936999999999</v>
      </c>
    </row>
    <row r="334" spans="2:15" x14ac:dyDescent="0.25">
      <c r="B334">
        <v>32498981481.480999</v>
      </c>
      <c r="C334">
        <v>-84.943611000000004</v>
      </c>
      <c r="D334">
        <v>-76.899924999999996</v>
      </c>
      <c r="F334" s="74">
        <f t="shared" si="54"/>
        <v>36.110500000000002</v>
      </c>
      <c r="G334" s="74">
        <f t="shared" si="52"/>
        <v>-56.935226</v>
      </c>
      <c r="J334">
        <v>32498981481.480999</v>
      </c>
      <c r="K334">
        <v>-89.854729000000006</v>
      </c>
      <c r="L334">
        <v>-80.308723000000001</v>
      </c>
      <c r="N334" s="74">
        <f t="shared" si="55"/>
        <v>36.110500000000002</v>
      </c>
      <c r="O334" s="74">
        <f t="shared" si="53"/>
        <v>-60.522284999999997</v>
      </c>
    </row>
    <row r="335" spans="2:15" x14ac:dyDescent="0.25">
      <c r="B335">
        <v>33999185185.185001</v>
      </c>
      <c r="C335">
        <v>-99.481307999999999</v>
      </c>
      <c r="D335">
        <v>-90.563147999999998</v>
      </c>
      <c r="F335" s="74">
        <f t="shared" si="54"/>
        <v>37.406999999999996</v>
      </c>
      <c r="G335" s="74">
        <f t="shared" si="52"/>
        <v>-60.556247999999997</v>
      </c>
      <c r="J335">
        <v>33999185185.185001</v>
      </c>
      <c r="K335">
        <v>-79.900283999999999</v>
      </c>
      <c r="L335">
        <v>-70.834618000000006</v>
      </c>
      <c r="N335" s="74">
        <f t="shared" si="55"/>
        <v>37.406999999999996</v>
      </c>
      <c r="O335" s="74">
        <f t="shared" si="53"/>
        <v>-61.316502</v>
      </c>
    </row>
    <row r="336" spans="2:15" x14ac:dyDescent="0.25">
      <c r="B336">
        <v>35499388888.889</v>
      </c>
      <c r="C336">
        <v>-83.364136000000002</v>
      </c>
      <c r="D336">
        <v>-73.907013000000006</v>
      </c>
      <c r="F336" s="74">
        <f t="shared" si="54"/>
        <v>38.703499999999998</v>
      </c>
      <c r="G336" s="74">
        <f t="shared" si="52"/>
        <v>-57.872574</v>
      </c>
      <c r="J336">
        <v>35499388888.889</v>
      </c>
      <c r="K336">
        <v>-79.928145999999998</v>
      </c>
      <c r="L336">
        <v>-70.717735000000005</v>
      </c>
      <c r="N336" s="74">
        <f t="shared" si="55"/>
        <v>38.703499999999998</v>
      </c>
      <c r="O336" s="74">
        <f t="shared" si="53"/>
        <v>-64.624938999999998</v>
      </c>
    </row>
    <row r="337" spans="2:16" x14ac:dyDescent="0.25">
      <c r="B337">
        <v>36999592592.593002</v>
      </c>
      <c r="C337">
        <v>-82.334327999999999</v>
      </c>
      <c r="D337">
        <v>-72.942939999999993</v>
      </c>
      <c r="F337" s="74">
        <f t="shared" si="54"/>
        <v>40</v>
      </c>
      <c r="G337" s="74">
        <f t="shared" si="52"/>
        <v>-56.866871000000003</v>
      </c>
      <c r="J337">
        <v>36999592592.593002</v>
      </c>
      <c r="K337">
        <v>-83.747107999999997</v>
      </c>
      <c r="L337">
        <v>-74.215843000000007</v>
      </c>
      <c r="N337" s="74">
        <f t="shared" si="55"/>
        <v>40</v>
      </c>
      <c r="O337" s="74">
        <f t="shared" si="53"/>
        <v>-68.638664000000006</v>
      </c>
    </row>
    <row r="338" spans="2:16" x14ac:dyDescent="0.25">
      <c r="B338">
        <v>38499796296.295998</v>
      </c>
      <c r="C338">
        <v>-80.681190000000001</v>
      </c>
      <c r="D338">
        <v>-71.142241999999996</v>
      </c>
      <c r="F338" s="74" t="s">
        <v>21</v>
      </c>
      <c r="J338">
        <v>38499796296.295998</v>
      </c>
      <c r="K338">
        <v>-85.707970000000003</v>
      </c>
      <c r="L338">
        <v>-75.553451999999993</v>
      </c>
      <c r="N338" s="74" t="s">
        <v>21</v>
      </c>
    </row>
    <row r="339" spans="2:16" x14ac:dyDescent="0.25">
      <c r="B339">
        <v>40000000000</v>
      </c>
      <c r="C339">
        <v>-83.957687000000007</v>
      </c>
      <c r="D339">
        <v>-75.071014000000005</v>
      </c>
      <c r="J339">
        <v>40000000000</v>
      </c>
      <c r="K339">
        <v>-109.91677</v>
      </c>
      <c r="L339">
        <v>-99.698418000000004</v>
      </c>
    </row>
    <row r="340" spans="2:16" x14ac:dyDescent="0.25">
      <c r="B340" t="s">
        <v>21</v>
      </c>
      <c r="J340" t="s">
        <v>21</v>
      </c>
    </row>
    <row r="341" spans="2:16" x14ac:dyDescent="0.25">
      <c r="F341" s="74" t="s">
        <v>50</v>
      </c>
      <c r="N341" s="74" t="s">
        <v>50</v>
      </c>
    </row>
    <row r="342" spans="2:16" ht="15.75" x14ac:dyDescent="0.25">
      <c r="F342" s="74" t="s">
        <v>19</v>
      </c>
      <c r="G342" s="74" t="str">
        <f t="shared" ref="G342:G361" si="56">D368</f>
        <v>4Rx1L dBc Log Mag(dB)</v>
      </c>
      <c r="H342" s="80">
        <v>4</v>
      </c>
      <c r="N342" s="74" t="s">
        <v>19</v>
      </c>
      <c r="O342" s="74" t="str">
        <f t="shared" ref="O342:O361" si="57">L368</f>
        <v>4Rx1L dBc Log Mag(dB)</v>
      </c>
      <c r="P342" s="80">
        <v>4</v>
      </c>
    </row>
    <row r="343" spans="2:16" ht="15.75" x14ac:dyDescent="0.25">
      <c r="B343" t="s">
        <v>48</v>
      </c>
      <c r="F343" s="74">
        <f t="shared" ref="F343:F361" si="58">B369/1000000000</f>
        <v>11</v>
      </c>
      <c r="G343" s="74">
        <f t="shared" si="56"/>
        <v>-96.528487999999996</v>
      </c>
      <c r="H343" s="81">
        <f>ABS(AVERAGE(G343:G361)-(H342-1)*10)</f>
        <v>104.20301042105262</v>
      </c>
      <c r="J343" t="s">
        <v>48</v>
      </c>
      <c r="N343" s="74">
        <f t="shared" ref="N343:N361" si="59">J369/1000000000</f>
        <v>11</v>
      </c>
      <c r="O343" s="74">
        <f t="shared" si="57"/>
        <v>-101.35606</v>
      </c>
      <c r="P343" s="81">
        <f>ABS(AVERAGE(O343:O361)-(P342-1)*10)</f>
        <v>124.69537826315788</v>
      </c>
    </row>
    <row r="344" spans="2:16" x14ac:dyDescent="0.25">
      <c r="B344" t="s">
        <v>19</v>
      </c>
      <c r="C344" t="s">
        <v>129</v>
      </c>
      <c r="D344" t="s">
        <v>49</v>
      </c>
      <c r="F344" s="74">
        <f t="shared" si="58"/>
        <v>11.083486111111</v>
      </c>
      <c r="G344" s="74">
        <f t="shared" si="56"/>
        <v>-108.16222999999999</v>
      </c>
      <c r="J344" t="s">
        <v>19</v>
      </c>
      <c r="K344" t="s">
        <v>129</v>
      </c>
      <c r="L344" t="s">
        <v>49</v>
      </c>
      <c r="N344" s="74">
        <f t="shared" si="59"/>
        <v>11.083486111111</v>
      </c>
      <c r="O344" s="74">
        <f t="shared" si="57"/>
        <v>-86.214805999999996</v>
      </c>
    </row>
    <row r="345" spans="2:16" x14ac:dyDescent="0.25">
      <c r="B345">
        <v>16663000000</v>
      </c>
      <c r="C345">
        <v>-53.839378000000004</v>
      </c>
      <c r="D345">
        <v>-44.997044000000002</v>
      </c>
      <c r="F345" s="74">
        <f t="shared" si="58"/>
        <v>11.166972222222</v>
      </c>
      <c r="G345" s="74">
        <f t="shared" si="56"/>
        <v>-80.477112000000005</v>
      </c>
      <c r="J345">
        <v>16663000000</v>
      </c>
      <c r="K345">
        <v>-65.857140000000001</v>
      </c>
      <c r="L345">
        <v>-52.019252999999999</v>
      </c>
      <c r="N345" s="74">
        <f t="shared" si="59"/>
        <v>11.166972222222</v>
      </c>
      <c r="O345" s="74">
        <f t="shared" si="57"/>
        <v>-93.128013999999993</v>
      </c>
    </row>
    <row r="346" spans="2:16" x14ac:dyDescent="0.25">
      <c r="B346">
        <v>17959500000</v>
      </c>
      <c r="C346">
        <v>-60.159992000000003</v>
      </c>
      <c r="D346">
        <v>-51.370609000000002</v>
      </c>
      <c r="F346" s="74">
        <f t="shared" si="58"/>
        <v>11.250458333333</v>
      </c>
      <c r="G346" s="74">
        <f t="shared" si="56"/>
        <v>-82.172577000000004</v>
      </c>
      <c r="J346">
        <v>17959500000</v>
      </c>
      <c r="K346">
        <v>-68.270904999999999</v>
      </c>
      <c r="L346">
        <v>-58.878323000000002</v>
      </c>
      <c r="N346" s="74">
        <f t="shared" si="59"/>
        <v>11.250458333333</v>
      </c>
      <c r="O346" s="74">
        <f t="shared" si="57"/>
        <v>-112.89182</v>
      </c>
    </row>
    <row r="347" spans="2:16" x14ac:dyDescent="0.25">
      <c r="B347">
        <v>19256000000</v>
      </c>
      <c r="C347">
        <v>-67.878333999999995</v>
      </c>
      <c r="D347">
        <v>-61.277141999999998</v>
      </c>
      <c r="F347" s="74">
        <f t="shared" si="58"/>
        <v>11.333944444444001</v>
      </c>
      <c r="G347" s="74">
        <f t="shared" si="56"/>
        <v>-82.21566</v>
      </c>
      <c r="J347">
        <v>19256000000</v>
      </c>
      <c r="K347">
        <v>-69.569405000000003</v>
      </c>
      <c r="L347">
        <v>-62.406902000000002</v>
      </c>
      <c r="N347" s="74">
        <f t="shared" si="59"/>
        <v>11.333944444444001</v>
      </c>
      <c r="O347" s="74">
        <f t="shared" si="57"/>
        <v>-91.033378999999996</v>
      </c>
    </row>
    <row r="348" spans="2:16" x14ac:dyDescent="0.25">
      <c r="B348">
        <v>20552500000</v>
      </c>
      <c r="C348">
        <v>-56.041308999999998</v>
      </c>
      <c r="D348">
        <v>-49.470180999999997</v>
      </c>
      <c r="F348" s="74">
        <f t="shared" si="58"/>
        <v>11.417430555555999</v>
      </c>
      <c r="G348" s="74">
        <f t="shared" si="56"/>
        <v>-80.719154000000003</v>
      </c>
      <c r="J348">
        <v>20552500000</v>
      </c>
      <c r="K348">
        <v>-73.719757000000001</v>
      </c>
      <c r="L348">
        <v>-66.848258999999999</v>
      </c>
      <c r="N348" s="74">
        <f t="shared" si="59"/>
        <v>11.417430555555999</v>
      </c>
      <c r="O348" s="74">
        <f t="shared" si="57"/>
        <v>-96.271439000000001</v>
      </c>
    </row>
    <row r="349" spans="2:16" x14ac:dyDescent="0.25">
      <c r="B349">
        <v>21849000000</v>
      </c>
      <c r="C349">
        <v>-69.124923999999993</v>
      </c>
      <c r="D349">
        <v>-62.752212999999998</v>
      </c>
      <c r="F349" s="74">
        <f t="shared" si="58"/>
        <v>11.500916666666999</v>
      </c>
      <c r="G349" s="74">
        <f t="shared" si="56"/>
        <v>-79.085930000000005</v>
      </c>
      <c r="J349">
        <v>21849000000</v>
      </c>
      <c r="K349">
        <v>-77.650040000000004</v>
      </c>
      <c r="L349">
        <v>-70.604713000000004</v>
      </c>
      <c r="N349" s="74">
        <f t="shared" si="59"/>
        <v>11.500916666666999</v>
      </c>
      <c r="O349" s="74">
        <f t="shared" si="57"/>
        <v>-95.164817999999997</v>
      </c>
    </row>
    <row r="350" spans="2:16" x14ac:dyDescent="0.25">
      <c r="B350">
        <v>23145500000</v>
      </c>
      <c r="C350">
        <v>-67.989479000000003</v>
      </c>
      <c r="D350">
        <v>-61.778041999999999</v>
      </c>
      <c r="F350" s="74">
        <f t="shared" si="58"/>
        <v>11.584402777777999</v>
      </c>
      <c r="G350" s="74">
        <f t="shared" si="56"/>
        <v>-75.792434999999998</v>
      </c>
      <c r="J350">
        <v>23145500000</v>
      </c>
      <c r="K350">
        <v>-75.828461000000004</v>
      </c>
      <c r="L350">
        <v>-68.439018000000004</v>
      </c>
      <c r="N350" s="74">
        <f t="shared" si="59"/>
        <v>11.584402777777999</v>
      </c>
      <c r="O350" s="74">
        <f t="shared" si="57"/>
        <v>-92.415038999999993</v>
      </c>
    </row>
    <row r="351" spans="2:16" x14ac:dyDescent="0.25">
      <c r="B351">
        <v>24442000000</v>
      </c>
      <c r="C351">
        <v>-72.605880999999997</v>
      </c>
      <c r="D351">
        <v>-66.124695000000003</v>
      </c>
      <c r="F351" s="74">
        <f t="shared" si="58"/>
        <v>11.667888888888999</v>
      </c>
      <c r="G351" s="74">
        <f t="shared" si="56"/>
        <v>-73.261313999999999</v>
      </c>
      <c r="J351">
        <v>24442000000</v>
      </c>
      <c r="K351">
        <v>-78.476105000000004</v>
      </c>
      <c r="L351">
        <v>-70.729515000000006</v>
      </c>
      <c r="N351" s="74">
        <f t="shared" si="59"/>
        <v>11.667888888888999</v>
      </c>
      <c r="O351" s="74">
        <f t="shared" si="57"/>
        <v>-94.563309000000004</v>
      </c>
    </row>
    <row r="352" spans="2:16" x14ac:dyDescent="0.25">
      <c r="B352">
        <v>25738500000</v>
      </c>
      <c r="C352">
        <v>-78.838370999999995</v>
      </c>
      <c r="D352">
        <v>-70.590598999999997</v>
      </c>
      <c r="F352" s="74">
        <f t="shared" si="58"/>
        <v>11.751374999999999</v>
      </c>
      <c r="G352" s="74">
        <f t="shared" si="56"/>
        <v>-75.167068</v>
      </c>
      <c r="J352">
        <v>25738500000</v>
      </c>
      <c r="K352">
        <v>-76.888191000000006</v>
      </c>
      <c r="L352">
        <v>-67.754395000000002</v>
      </c>
      <c r="N352" s="74">
        <f t="shared" si="59"/>
        <v>11.751374999999999</v>
      </c>
      <c r="O352" s="74">
        <f t="shared" si="57"/>
        <v>-97.160004000000001</v>
      </c>
    </row>
    <row r="353" spans="2:16" x14ac:dyDescent="0.25">
      <c r="B353">
        <v>27035000000</v>
      </c>
      <c r="C353">
        <v>-83.695755000000005</v>
      </c>
      <c r="D353">
        <v>-75.150588999999997</v>
      </c>
      <c r="F353" s="74">
        <f t="shared" si="58"/>
        <v>11.834861111111</v>
      </c>
      <c r="G353" s="74">
        <f t="shared" si="56"/>
        <v>-73.431083999999998</v>
      </c>
      <c r="J353">
        <v>27035000000</v>
      </c>
      <c r="K353">
        <v>-79.746086000000005</v>
      </c>
      <c r="L353">
        <v>-69.676552000000001</v>
      </c>
      <c r="N353" s="74">
        <f t="shared" si="59"/>
        <v>11.834861111111</v>
      </c>
      <c r="O353" s="74">
        <f t="shared" si="57"/>
        <v>-90.470680000000002</v>
      </c>
    </row>
    <row r="354" spans="2:16" x14ac:dyDescent="0.25">
      <c r="B354">
        <v>28331500000</v>
      </c>
      <c r="C354">
        <v>-80.657882999999998</v>
      </c>
      <c r="D354">
        <v>-72.549751000000001</v>
      </c>
      <c r="F354" s="74">
        <f t="shared" si="58"/>
        <v>11.918347222222</v>
      </c>
      <c r="G354" s="74">
        <f t="shared" si="56"/>
        <v>-69.651527000000002</v>
      </c>
      <c r="J354">
        <v>28331500000</v>
      </c>
      <c r="K354">
        <v>-85.966560000000001</v>
      </c>
      <c r="L354">
        <v>-76.081810000000004</v>
      </c>
      <c r="N354" s="74">
        <f t="shared" si="59"/>
        <v>11.918347222222</v>
      </c>
      <c r="O354" s="74">
        <f t="shared" si="57"/>
        <v>-99.382553000000001</v>
      </c>
    </row>
    <row r="355" spans="2:16" x14ac:dyDescent="0.25">
      <c r="B355">
        <v>29628000000</v>
      </c>
      <c r="C355">
        <v>-80.507262999999995</v>
      </c>
      <c r="D355">
        <v>-72.908362999999994</v>
      </c>
      <c r="F355" s="74">
        <f t="shared" si="58"/>
        <v>12.001833333333</v>
      </c>
      <c r="G355" s="74">
        <f t="shared" si="56"/>
        <v>-65.387100000000004</v>
      </c>
      <c r="J355">
        <v>29628000000</v>
      </c>
      <c r="K355">
        <v>-85.008269999999996</v>
      </c>
      <c r="L355">
        <v>-75.691733999999997</v>
      </c>
      <c r="N355" s="74">
        <f t="shared" si="59"/>
        <v>12.001833333333</v>
      </c>
      <c r="O355" s="74">
        <f t="shared" si="57"/>
        <v>-104.12233999999999</v>
      </c>
    </row>
    <row r="356" spans="2:16" x14ac:dyDescent="0.25">
      <c r="B356">
        <v>30924500000</v>
      </c>
      <c r="C356">
        <v>-71.025017000000005</v>
      </c>
      <c r="D356">
        <v>-63.369053000000001</v>
      </c>
      <c r="F356" s="74">
        <f t="shared" si="58"/>
        <v>12.085319444444</v>
      </c>
      <c r="G356" s="74">
        <f t="shared" si="56"/>
        <v>-62.054355999999999</v>
      </c>
      <c r="J356">
        <v>30924500000</v>
      </c>
      <c r="K356">
        <v>-73.561333000000005</v>
      </c>
      <c r="L356">
        <v>-63.991748999999999</v>
      </c>
      <c r="N356" s="74">
        <f t="shared" si="59"/>
        <v>12.085319444444</v>
      </c>
      <c r="O356" s="74">
        <f t="shared" si="57"/>
        <v>-89.841826999999995</v>
      </c>
    </row>
    <row r="357" spans="2:16" x14ac:dyDescent="0.25">
      <c r="B357">
        <v>32221000000</v>
      </c>
      <c r="C357">
        <v>-66.767859999999999</v>
      </c>
      <c r="D357">
        <v>-58.915436</v>
      </c>
      <c r="F357" s="74">
        <f t="shared" si="58"/>
        <v>12.168805555556</v>
      </c>
      <c r="G357" s="74">
        <f t="shared" si="56"/>
        <v>-58.377872000000004</v>
      </c>
      <c r="J357">
        <v>32221000000</v>
      </c>
      <c r="K357">
        <v>-73.556358000000003</v>
      </c>
      <c r="L357">
        <v>-63.974335000000004</v>
      </c>
      <c r="N357" s="74">
        <f t="shared" si="59"/>
        <v>12.168805555556</v>
      </c>
      <c r="O357" s="74">
        <f t="shared" si="57"/>
        <v>-91.670402999999993</v>
      </c>
    </row>
    <row r="358" spans="2:16" x14ac:dyDescent="0.25">
      <c r="B358">
        <v>33517500000</v>
      </c>
      <c r="C358">
        <v>-66.383514000000005</v>
      </c>
      <c r="D358">
        <v>-58.339821000000001</v>
      </c>
      <c r="F358" s="74">
        <f t="shared" si="58"/>
        <v>12.252291666667</v>
      </c>
      <c r="G358" s="74">
        <f t="shared" si="56"/>
        <v>-56.275027999999999</v>
      </c>
      <c r="J358">
        <v>33517500000</v>
      </c>
      <c r="K358">
        <v>-72.874450999999993</v>
      </c>
      <c r="L358">
        <v>-63.328445000000002</v>
      </c>
      <c r="N358" s="74">
        <f t="shared" si="59"/>
        <v>12.252291666667</v>
      </c>
      <c r="O358" s="74">
        <f t="shared" si="57"/>
        <v>-91.149330000000006</v>
      </c>
    </row>
    <row r="359" spans="2:16" x14ac:dyDescent="0.25">
      <c r="B359">
        <v>34814000000</v>
      </c>
      <c r="C359">
        <v>-64.446349999999995</v>
      </c>
      <c r="D359">
        <v>-55.528187000000003</v>
      </c>
      <c r="F359" s="74">
        <f t="shared" si="58"/>
        <v>12.335777777778</v>
      </c>
      <c r="G359" s="74">
        <f t="shared" si="56"/>
        <v>-57.516865000000003</v>
      </c>
      <c r="J359">
        <v>34814000000</v>
      </c>
      <c r="K359">
        <v>-71.408600000000007</v>
      </c>
      <c r="L359">
        <v>-62.342936999999999</v>
      </c>
      <c r="N359" s="74">
        <f t="shared" si="59"/>
        <v>12.335777777778</v>
      </c>
      <c r="O359" s="74">
        <f t="shared" si="57"/>
        <v>-92.170113000000001</v>
      </c>
    </row>
    <row r="360" spans="2:16" x14ac:dyDescent="0.25">
      <c r="B360">
        <v>36110500000</v>
      </c>
      <c r="C360">
        <v>-66.392348999999996</v>
      </c>
      <c r="D360">
        <v>-56.935226</v>
      </c>
      <c r="F360" s="74">
        <f t="shared" si="58"/>
        <v>12.419263888889001</v>
      </c>
      <c r="G360" s="74">
        <f t="shared" si="56"/>
        <v>-62.876907000000003</v>
      </c>
      <c r="J360">
        <v>36110500000</v>
      </c>
      <c r="K360">
        <v>-69.732697000000002</v>
      </c>
      <c r="L360">
        <v>-60.522284999999997</v>
      </c>
      <c r="N360" s="74">
        <f t="shared" si="59"/>
        <v>12.419263888889001</v>
      </c>
      <c r="O360" s="74">
        <f t="shared" si="57"/>
        <v>-92.556313000000003</v>
      </c>
    </row>
    <row r="361" spans="2:16" x14ac:dyDescent="0.25">
      <c r="B361">
        <v>37407000000</v>
      </c>
      <c r="C361">
        <v>-69.947631999999999</v>
      </c>
      <c r="D361">
        <v>-60.556247999999997</v>
      </c>
      <c r="F361" s="74">
        <f t="shared" si="58"/>
        <v>12.502750000000001</v>
      </c>
      <c r="G361" s="74">
        <f t="shared" si="56"/>
        <v>-70.704491000000004</v>
      </c>
      <c r="J361">
        <v>37407000000</v>
      </c>
      <c r="K361">
        <v>-70.847770999999995</v>
      </c>
      <c r="L361">
        <v>-61.316502</v>
      </c>
      <c r="N361" s="74">
        <f t="shared" si="59"/>
        <v>12.502750000000001</v>
      </c>
      <c r="O361" s="74">
        <f t="shared" si="57"/>
        <v>-87.649940000000001</v>
      </c>
    </row>
    <row r="362" spans="2:16" x14ac:dyDescent="0.25">
      <c r="B362">
        <v>38703500000</v>
      </c>
      <c r="C362">
        <v>-67.411529999999999</v>
      </c>
      <c r="D362">
        <v>-57.872574</v>
      </c>
      <c r="F362" s="74" t="s">
        <v>21</v>
      </c>
      <c r="J362">
        <v>38703500000</v>
      </c>
      <c r="K362">
        <v>-74.779456999999994</v>
      </c>
      <c r="L362">
        <v>-64.624938999999998</v>
      </c>
      <c r="N362" s="74" t="s">
        <v>21</v>
      </c>
    </row>
    <row r="363" spans="2:16" x14ac:dyDescent="0.25">
      <c r="B363">
        <v>40000000000</v>
      </c>
      <c r="C363">
        <v>-65.753547999999995</v>
      </c>
      <c r="D363">
        <v>-56.866871000000003</v>
      </c>
      <c r="J363">
        <v>40000000000</v>
      </c>
      <c r="K363">
        <v>-78.857017999999997</v>
      </c>
      <c r="L363">
        <v>-68.638664000000006</v>
      </c>
    </row>
    <row r="364" spans="2:16" x14ac:dyDescent="0.25">
      <c r="B364" t="s">
        <v>21</v>
      </c>
      <c r="J364" t="s">
        <v>21</v>
      </c>
    </row>
    <row r="365" spans="2:16" x14ac:dyDescent="0.25">
      <c r="F365" s="74" t="s">
        <v>52</v>
      </c>
      <c r="N365" s="74" t="s">
        <v>52</v>
      </c>
    </row>
    <row r="366" spans="2:16" ht="15.75" x14ac:dyDescent="0.25">
      <c r="F366" s="74" t="s">
        <v>19</v>
      </c>
      <c r="G366" s="74" t="str">
        <f t="shared" ref="G366:G385" si="60">D392</f>
        <v>4Rx2L dBc Log Mag(dB)</v>
      </c>
      <c r="H366" s="80">
        <v>4</v>
      </c>
      <c r="N366" s="74" t="s">
        <v>19</v>
      </c>
      <c r="O366" s="74" t="str">
        <f t="shared" ref="O366:O385" si="61">L392</f>
        <v>4Rx2L dBc Log Mag(dB)</v>
      </c>
      <c r="P366" s="80">
        <v>4</v>
      </c>
    </row>
    <row r="367" spans="2:16" ht="15.75" x14ac:dyDescent="0.25">
      <c r="B367" t="s">
        <v>50</v>
      </c>
      <c r="F367" s="74">
        <f t="shared" ref="F367:F385" si="62">B393/1000000000</f>
        <v>11</v>
      </c>
      <c r="G367" s="74">
        <f t="shared" si="60"/>
        <v>-72.933548000000002</v>
      </c>
      <c r="H367" s="81">
        <f>ABS(AVERAGE(G367:G385)-(H366-1)*10)</f>
        <v>113.8048427894737</v>
      </c>
      <c r="J367" t="s">
        <v>50</v>
      </c>
      <c r="N367" s="74">
        <f t="shared" ref="N367:N385" si="63">J393/1000000000</f>
        <v>11</v>
      </c>
      <c r="O367" s="74">
        <f t="shared" si="61"/>
        <v>-94.624640999999997</v>
      </c>
      <c r="P367" s="81">
        <f>ABS(AVERAGE(O367:O385)-(P366-1)*10)</f>
        <v>118.45394863157894</v>
      </c>
    </row>
    <row r="368" spans="2:16" x14ac:dyDescent="0.25">
      <c r="B368" t="s">
        <v>19</v>
      </c>
      <c r="C368" t="s">
        <v>130</v>
      </c>
      <c r="D368" t="s">
        <v>51</v>
      </c>
      <c r="F368" s="74">
        <f t="shared" si="62"/>
        <v>11.498736111111</v>
      </c>
      <c r="G368" s="74">
        <f t="shared" si="60"/>
        <v>-77.643630999999999</v>
      </c>
      <c r="J368" t="s">
        <v>19</v>
      </c>
      <c r="K368" t="s">
        <v>130</v>
      </c>
      <c r="L368" t="s">
        <v>51</v>
      </c>
      <c r="N368" s="74">
        <f t="shared" si="63"/>
        <v>11.498736111111</v>
      </c>
      <c r="O368" s="74">
        <f t="shared" si="61"/>
        <v>-105.36964999999999</v>
      </c>
    </row>
    <row r="369" spans="2:15" x14ac:dyDescent="0.25">
      <c r="B369">
        <v>11000000000</v>
      </c>
      <c r="C369">
        <v>-105.37081999999999</v>
      </c>
      <c r="D369">
        <v>-96.528487999999996</v>
      </c>
      <c r="F369" s="74">
        <f t="shared" si="62"/>
        <v>11.997472222222001</v>
      </c>
      <c r="G369" s="74">
        <f t="shared" si="60"/>
        <v>-102.75354</v>
      </c>
      <c r="J369">
        <v>11000000000</v>
      </c>
      <c r="K369">
        <v>-115.19395</v>
      </c>
      <c r="L369">
        <v>-101.35606</v>
      </c>
      <c r="N369" s="74">
        <f t="shared" si="63"/>
        <v>11.997472222222001</v>
      </c>
      <c r="O369" s="74">
        <f t="shared" si="61"/>
        <v>-89.560744999999997</v>
      </c>
    </row>
    <row r="370" spans="2:15" x14ac:dyDescent="0.25">
      <c r="B370">
        <v>11083486111.111</v>
      </c>
      <c r="C370">
        <v>-116.95161</v>
      </c>
      <c r="D370">
        <v>-108.16222999999999</v>
      </c>
      <c r="F370" s="74">
        <f t="shared" si="62"/>
        <v>12.496208333333</v>
      </c>
      <c r="G370" s="74">
        <f t="shared" si="60"/>
        <v>-83.997062999999997</v>
      </c>
      <c r="J370">
        <v>11083486111.111</v>
      </c>
      <c r="K370">
        <v>-95.607391000000007</v>
      </c>
      <c r="L370">
        <v>-86.214805999999996</v>
      </c>
      <c r="N370" s="74">
        <f t="shared" si="63"/>
        <v>12.496208333333</v>
      </c>
      <c r="O370" s="74">
        <f t="shared" si="61"/>
        <v>-80.775574000000006</v>
      </c>
    </row>
    <row r="371" spans="2:15" x14ac:dyDescent="0.25">
      <c r="B371">
        <v>11166972222.222</v>
      </c>
      <c r="C371">
        <v>-87.078308000000007</v>
      </c>
      <c r="D371">
        <v>-80.477112000000005</v>
      </c>
      <c r="F371" s="74">
        <f t="shared" si="62"/>
        <v>12.994944444444</v>
      </c>
      <c r="G371" s="74">
        <f t="shared" si="60"/>
        <v>-81.342574999999997</v>
      </c>
      <c r="J371">
        <v>11166972222.222</v>
      </c>
      <c r="K371">
        <v>-100.29052</v>
      </c>
      <c r="L371">
        <v>-93.128013999999993</v>
      </c>
      <c r="N371" s="74">
        <f t="shared" si="63"/>
        <v>12.994944444444</v>
      </c>
      <c r="O371" s="74">
        <f t="shared" si="61"/>
        <v>-85.040886</v>
      </c>
    </row>
    <row r="372" spans="2:15" x14ac:dyDescent="0.25">
      <c r="B372">
        <v>11250458333.333</v>
      </c>
      <c r="C372">
        <v>-88.743697999999995</v>
      </c>
      <c r="D372">
        <v>-82.172577000000004</v>
      </c>
      <c r="F372" s="74">
        <f t="shared" si="62"/>
        <v>13.493680555555999</v>
      </c>
      <c r="G372" s="74">
        <f t="shared" si="60"/>
        <v>-79.380913000000007</v>
      </c>
      <c r="J372">
        <v>11250458333.333</v>
      </c>
      <c r="K372">
        <v>-119.76331999999999</v>
      </c>
      <c r="L372">
        <v>-112.89182</v>
      </c>
      <c r="N372" s="74">
        <f t="shared" si="63"/>
        <v>13.493680555555999</v>
      </c>
      <c r="O372" s="74">
        <f t="shared" si="61"/>
        <v>-69.18383</v>
      </c>
    </row>
    <row r="373" spans="2:15" x14ac:dyDescent="0.25">
      <c r="B373">
        <v>11333944444.444</v>
      </c>
      <c r="C373">
        <v>-88.588370999999995</v>
      </c>
      <c r="D373">
        <v>-82.21566</v>
      </c>
      <c r="F373" s="74">
        <f t="shared" si="62"/>
        <v>13.992416666666999</v>
      </c>
      <c r="G373" s="74">
        <f t="shared" si="60"/>
        <v>-74.945335</v>
      </c>
      <c r="J373">
        <v>11333944444.444</v>
      </c>
      <c r="K373">
        <v>-98.078704999999999</v>
      </c>
      <c r="L373">
        <v>-91.033378999999996</v>
      </c>
      <c r="N373" s="74">
        <f t="shared" si="63"/>
        <v>13.992416666666999</v>
      </c>
      <c r="O373" s="74">
        <f t="shared" si="61"/>
        <v>-76.706406000000001</v>
      </c>
    </row>
    <row r="374" spans="2:15" x14ac:dyDescent="0.25">
      <c r="B374">
        <v>11417430555.556</v>
      </c>
      <c r="C374">
        <v>-86.930588</v>
      </c>
      <c r="D374">
        <v>-80.719154000000003</v>
      </c>
      <c r="F374" s="74">
        <f t="shared" si="62"/>
        <v>14.491152777778</v>
      </c>
      <c r="G374" s="74">
        <f t="shared" si="60"/>
        <v>-74.374184</v>
      </c>
      <c r="J374">
        <v>11417430555.556</v>
      </c>
      <c r="K374">
        <v>-103.66088000000001</v>
      </c>
      <c r="L374">
        <v>-96.271439000000001</v>
      </c>
      <c r="N374" s="74">
        <f t="shared" si="63"/>
        <v>14.491152777778</v>
      </c>
      <c r="O374" s="74">
        <f t="shared" si="61"/>
        <v>-91.145126000000005</v>
      </c>
    </row>
    <row r="375" spans="2:15" x14ac:dyDescent="0.25">
      <c r="B375">
        <v>11500916666.667</v>
      </c>
      <c r="C375">
        <v>-85.567115999999999</v>
      </c>
      <c r="D375">
        <v>-79.085930000000005</v>
      </c>
      <c r="F375" s="74">
        <f t="shared" si="62"/>
        <v>14.989888888889</v>
      </c>
      <c r="G375" s="74">
        <f t="shared" si="60"/>
        <v>-94.725784000000004</v>
      </c>
      <c r="J375">
        <v>11500916666.667</v>
      </c>
      <c r="K375">
        <v>-102.9114</v>
      </c>
      <c r="L375">
        <v>-95.164817999999997</v>
      </c>
      <c r="N375" s="74">
        <f t="shared" si="63"/>
        <v>14.989888888889</v>
      </c>
      <c r="O375" s="74">
        <f t="shared" si="61"/>
        <v>-79.450951000000003</v>
      </c>
    </row>
    <row r="376" spans="2:15" x14ac:dyDescent="0.25">
      <c r="B376">
        <v>11584402777.778</v>
      </c>
      <c r="C376">
        <v>-84.040206999999995</v>
      </c>
      <c r="D376">
        <v>-75.792434999999998</v>
      </c>
      <c r="F376" s="74">
        <f t="shared" si="62"/>
        <v>15.488625000000001</v>
      </c>
      <c r="G376" s="74">
        <f t="shared" si="60"/>
        <v>-89.170021000000006</v>
      </c>
      <c r="J376">
        <v>11584402777.778</v>
      </c>
      <c r="K376">
        <v>-101.54884</v>
      </c>
      <c r="L376">
        <v>-92.415038999999993</v>
      </c>
      <c r="N376" s="74">
        <f t="shared" si="63"/>
        <v>15.488625000000001</v>
      </c>
      <c r="O376" s="74">
        <f t="shared" si="61"/>
        <v>-78.793548999999999</v>
      </c>
    </row>
    <row r="377" spans="2:15" x14ac:dyDescent="0.25">
      <c r="B377">
        <v>11667888888.889</v>
      </c>
      <c r="C377">
        <v>-81.806479999999993</v>
      </c>
      <c r="D377">
        <v>-73.261313999999999</v>
      </c>
      <c r="F377" s="74">
        <f t="shared" si="62"/>
        <v>15.987361111110999</v>
      </c>
      <c r="G377" s="74">
        <f t="shared" si="60"/>
        <v>-89.816505000000006</v>
      </c>
      <c r="J377">
        <v>11667888888.889</v>
      </c>
      <c r="K377">
        <v>-104.63284</v>
      </c>
      <c r="L377">
        <v>-94.563309000000004</v>
      </c>
      <c r="N377" s="74">
        <f t="shared" si="63"/>
        <v>15.987361111110999</v>
      </c>
      <c r="O377" s="74">
        <f t="shared" si="61"/>
        <v>-98.458732999999995</v>
      </c>
    </row>
    <row r="378" spans="2:15" x14ac:dyDescent="0.25">
      <c r="B378">
        <v>11751375000</v>
      </c>
      <c r="C378">
        <v>-83.275199999999998</v>
      </c>
      <c r="D378">
        <v>-75.167068</v>
      </c>
      <c r="F378" s="74">
        <f t="shared" si="62"/>
        <v>16.486097222222</v>
      </c>
      <c r="G378" s="74">
        <f t="shared" si="60"/>
        <v>-79.158653000000001</v>
      </c>
      <c r="J378">
        <v>11751375000</v>
      </c>
      <c r="K378">
        <v>-107.04476</v>
      </c>
      <c r="L378">
        <v>-97.160004000000001</v>
      </c>
      <c r="N378" s="74">
        <f t="shared" si="63"/>
        <v>16.486097222222</v>
      </c>
      <c r="O378" s="74">
        <f t="shared" si="61"/>
        <v>-89.634804000000003</v>
      </c>
    </row>
    <row r="379" spans="2:15" x14ac:dyDescent="0.25">
      <c r="B379">
        <v>11834861111.111</v>
      </c>
      <c r="C379">
        <v>-81.029976000000005</v>
      </c>
      <c r="D379">
        <v>-73.431083999999998</v>
      </c>
      <c r="F379" s="74">
        <f t="shared" si="62"/>
        <v>16.984833333333</v>
      </c>
      <c r="G379" s="74">
        <f t="shared" si="60"/>
        <v>-78.268196000000003</v>
      </c>
      <c r="J379">
        <v>11834861111.111</v>
      </c>
      <c r="K379">
        <v>-99.787216000000001</v>
      </c>
      <c r="L379">
        <v>-90.470680000000002</v>
      </c>
      <c r="N379" s="74">
        <f t="shared" si="63"/>
        <v>16.984833333333</v>
      </c>
      <c r="O379" s="74">
        <f t="shared" si="61"/>
        <v>-86.112633000000002</v>
      </c>
    </row>
    <row r="380" spans="2:15" x14ac:dyDescent="0.25">
      <c r="B380">
        <v>11918347222.222</v>
      </c>
      <c r="C380">
        <v>-77.307479999999998</v>
      </c>
      <c r="D380">
        <v>-69.651527000000002</v>
      </c>
      <c r="F380" s="74">
        <f t="shared" si="62"/>
        <v>17.483569444444001</v>
      </c>
      <c r="G380" s="74">
        <f t="shared" si="60"/>
        <v>-84.849159</v>
      </c>
      <c r="J380">
        <v>11918347222.222</v>
      </c>
      <c r="K380">
        <v>-108.95214</v>
      </c>
      <c r="L380">
        <v>-99.382553000000001</v>
      </c>
      <c r="N380" s="74">
        <f t="shared" si="63"/>
        <v>17.483569444444001</v>
      </c>
      <c r="O380" s="74">
        <f t="shared" si="61"/>
        <v>-91.648666000000006</v>
      </c>
    </row>
    <row r="381" spans="2:15" x14ac:dyDescent="0.25">
      <c r="B381">
        <v>12001833333.333</v>
      </c>
      <c r="C381">
        <v>-73.239525</v>
      </c>
      <c r="D381">
        <v>-65.387100000000004</v>
      </c>
      <c r="F381" s="74">
        <f t="shared" si="62"/>
        <v>17.982305555556</v>
      </c>
      <c r="G381" s="74">
        <f t="shared" si="60"/>
        <v>-90.674400000000006</v>
      </c>
      <c r="J381">
        <v>12001833333.333</v>
      </c>
      <c r="K381">
        <v>-113.70435999999999</v>
      </c>
      <c r="L381">
        <v>-104.12233999999999</v>
      </c>
      <c r="N381" s="74">
        <f t="shared" si="63"/>
        <v>17.982305555556</v>
      </c>
      <c r="O381" s="74">
        <f t="shared" si="61"/>
        <v>-101.95668999999999</v>
      </c>
    </row>
    <row r="382" spans="2:15" x14ac:dyDescent="0.25">
      <c r="B382">
        <v>12085319444.444</v>
      </c>
      <c r="C382">
        <v>-70.098044999999999</v>
      </c>
      <c r="D382">
        <v>-62.054355999999999</v>
      </c>
      <c r="F382" s="74">
        <f t="shared" si="62"/>
        <v>18.481041666667</v>
      </c>
      <c r="G382" s="74">
        <f t="shared" si="60"/>
        <v>-90.039931999999993</v>
      </c>
      <c r="J382">
        <v>12085319444.444</v>
      </c>
      <c r="K382">
        <v>-99.387833000000001</v>
      </c>
      <c r="L382">
        <v>-89.841826999999995</v>
      </c>
      <c r="N382" s="74">
        <f t="shared" si="63"/>
        <v>18.481041666667</v>
      </c>
      <c r="O382" s="74">
        <f t="shared" si="61"/>
        <v>-89.303894</v>
      </c>
    </row>
    <row r="383" spans="2:15" x14ac:dyDescent="0.25">
      <c r="B383">
        <v>12168805555.556</v>
      </c>
      <c r="C383">
        <v>-67.296036000000001</v>
      </c>
      <c r="D383">
        <v>-58.377872000000004</v>
      </c>
      <c r="F383" s="74">
        <f t="shared" si="62"/>
        <v>18.979777777778001</v>
      </c>
      <c r="G383" s="74">
        <f t="shared" si="60"/>
        <v>-91.719299000000007</v>
      </c>
      <c r="J383">
        <v>12168805555.556</v>
      </c>
      <c r="K383">
        <v>-100.73607</v>
      </c>
      <c r="L383">
        <v>-91.670402999999993</v>
      </c>
      <c r="N383" s="74">
        <f t="shared" si="63"/>
        <v>18.979777777778001</v>
      </c>
      <c r="O383" s="74">
        <f t="shared" si="61"/>
        <v>-97.089447000000007</v>
      </c>
    </row>
    <row r="384" spans="2:15" x14ac:dyDescent="0.25">
      <c r="B384">
        <v>12252291666.667</v>
      </c>
      <c r="C384">
        <v>-65.732146999999998</v>
      </c>
      <c r="D384">
        <v>-56.275027999999999</v>
      </c>
      <c r="F384" s="74">
        <f t="shared" si="62"/>
        <v>19.478513888889001</v>
      </c>
      <c r="G384" s="74">
        <f t="shared" si="60"/>
        <v>-73.368651999999997</v>
      </c>
      <c r="J384">
        <v>12252291666.667</v>
      </c>
      <c r="K384">
        <v>-100.35974</v>
      </c>
      <c r="L384">
        <v>-91.149330000000006</v>
      </c>
      <c r="N384" s="74">
        <f t="shared" si="63"/>
        <v>19.478513888889001</v>
      </c>
      <c r="O384" s="74">
        <f t="shared" si="61"/>
        <v>-90.015479999999997</v>
      </c>
    </row>
    <row r="385" spans="2:16" x14ac:dyDescent="0.25">
      <c r="B385">
        <v>12335777777.778</v>
      </c>
      <c r="C385">
        <v>-66.908248999999998</v>
      </c>
      <c r="D385">
        <v>-57.516865000000003</v>
      </c>
      <c r="F385" s="74">
        <f t="shared" si="62"/>
        <v>19.977250000000002</v>
      </c>
      <c r="G385" s="74">
        <f t="shared" si="60"/>
        <v>-83.130623</v>
      </c>
      <c r="J385">
        <v>12335777777.778</v>
      </c>
      <c r="K385">
        <v>-101.70138</v>
      </c>
      <c r="L385">
        <v>-92.170113000000001</v>
      </c>
      <c r="N385" s="74">
        <f t="shared" si="63"/>
        <v>19.977250000000002</v>
      </c>
      <c r="O385" s="74">
        <f t="shared" si="61"/>
        <v>-85.753319000000005</v>
      </c>
    </row>
    <row r="386" spans="2:16" x14ac:dyDescent="0.25">
      <c r="B386">
        <v>12419263888.889</v>
      </c>
      <c r="C386">
        <v>-72.415854999999993</v>
      </c>
      <c r="D386">
        <v>-62.876907000000003</v>
      </c>
      <c r="F386" s="74" t="s">
        <v>21</v>
      </c>
      <c r="J386">
        <v>12419263888.889</v>
      </c>
      <c r="K386">
        <v>-102.71083</v>
      </c>
      <c r="L386">
        <v>-92.556313000000003</v>
      </c>
      <c r="N386" s="74" t="s">
        <v>21</v>
      </c>
    </row>
    <row r="387" spans="2:16" x14ac:dyDescent="0.25">
      <c r="B387">
        <v>12502750000</v>
      </c>
      <c r="C387">
        <v>-79.591164000000006</v>
      </c>
      <c r="D387">
        <v>-70.704491000000004</v>
      </c>
      <c r="J387">
        <v>12502750000</v>
      </c>
      <c r="K387">
        <v>-97.868285999999998</v>
      </c>
      <c r="L387">
        <v>-87.649940000000001</v>
      </c>
    </row>
    <row r="388" spans="2:16" x14ac:dyDescent="0.25">
      <c r="B388" t="s">
        <v>21</v>
      </c>
      <c r="J388" t="s">
        <v>21</v>
      </c>
    </row>
    <row r="389" spans="2:16" x14ac:dyDescent="0.25">
      <c r="F389" s="74" t="s">
        <v>54</v>
      </c>
      <c r="N389" s="74" t="s">
        <v>54</v>
      </c>
    </row>
    <row r="390" spans="2:16" ht="15.75" x14ac:dyDescent="0.25">
      <c r="F390" s="74" t="s">
        <v>19</v>
      </c>
      <c r="G390" s="74" t="str">
        <f t="shared" ref="G390:G409" si="64">D416</f>
        <v>4Rx3L dBc Log Mag(dB)</v>
      </c>
      <c r="H390" s="80">
        <v>4</v>
      </c>
      <c r="N390" s="74" t="s">
        <v>19</v>
      </c>
      <c r="O390" s="74" t="str">
        <f t="shared" ref="O390:O409" si="65">L416</f>
        <v>4Rx3L dBc Log Mag(dB)</v>
      </c>
      <c r="P390" s="80">
        <v>4</v>
      </c>
    </row>
    <row r="391" spans="2:16" ht="15.75" x14ac:dyDescent="0.25">
      <c r="B391" t="s">
        <v>52</v>
      </c>
      <c r="F391" s="74">
        <f t="shared" ref="F391:F409" si="66">B417/1000000000</f>
        <v>11</v>
      </c>
      <c r="G391" s="74">
        <f t="shared" si="64"/>
        <v>-57.857430000000001</v>
      </c>
      <c r="H391" s="81">
        <f>ABS(AVERAGE(G391:G409)-(H390-1)*10)</f>
        <v>104.11635557894736</v>
      </c>
      <c r="J391" t="s">
        <v>52</v>
      </c>
      <c r="N391" s="74">
        <f t="shared" ref="N391:N409" si="67">J417/1000000000</f>
        <v>11</v>
      </c>
      <c r="O391" s="74">
        <f t="shared" si="65"/>
        <v>-84.707695000000001</v>
      </c>
      <c r="P391" s="81">
        <f>ABS(AVERAGE(O391:O409)-(P390-1)*10)</f>
        <v>109.73966778947367</v>
      </c>
    </row>
    <row r="392" spans="2:16" x14ac:dyDescent="0.25">
      <c r="B392" t="s">
        <v>19</v>
      </c>
      <c r="C392" t="s">
        <v>131</v>
      </c>
      <c r="D392" t="s">
        <v>53</v>
      </c>
      <c r="F392" s="74">
        <f t="shared" si="66"/>
        <v>12.054291666667</v>
      </c>
      <c r="G392" s="74">
        <f t="shared" si="64"/>
        <v>-62.457374999999999</v>
      </c>
      <c r="J392" t="s">
        <v>19</v>
      </c>
      <c r="K392" t="s">
        <v>131</v>
      </c>
      <c r="L392" t="s">
        <v>53</v>
      </c>
      <c r="N392" s="74">
        <f t="shared" si="67"/>
        <v>12.054291666667</v>
      </c>
      <c r="O392" s="74">
        <f t="shared" si="65"/>
        <v>-76.489624000000006</v>
      </c>
    </row>
    <row r="393" spans="2:16" x14ac:dyDescent="0.25">
      <c r="B393">
        <v>11000000000</v>
      </c>
      <c r="C393">
        <v>-81.775886999999997</v>
      </c>
      <c r="D393">
        <v>-72.933548000000002</v>
      </c>
      <c r="F393" s="74">
        <f t="shared" si="66"/>
        <v>13.108583333333</v>
      </c>
      <c r="G393" s="74">
        <f t="shared" si="64"/>
        <v>-67.600425999999999</v>
      </c>
      <c r="J393">
        <v>11000000000</v>
      </c>
      <c r="K393">
        <v>-108.46252</v>
      </c>
      <c r="L393">
        <v>-94.624640999999997</v>
      </c>
      <c r="N393" s="74">
        <f t="shared" si="67"/>
        <v>13.108583333333</v>
      </c>
      <c r="O393" s="74">
        <f t="shared" si="65"/>
        <v>-91.741164999999995</v>
      </c>
    </row>
    <row r="394" spans="2:16" x14ac:dyDescent="0.25">
      <c r="B394">
        <v>11498736111.111</v>
      </c>
      <c r="C394">
        <v>-86.433014</v>
      </c>
      <c r="D394">
        <v>-77.643630999999999</v>
      </c>
      <c r="F394" s="74">
        <f t="shared" si="66"/>
        <v>14.162875</v>
      </c>
      <c r="G394" s="74">
        <f t="shared" si="64"/>
        <v>-62.24897</v>
      </c>
      <c r="J394">
        <v>11498736111.111</v>
      </c>
      <c r="K394">
        <v>-114.76224000000001</v>
      </c>
      <c r="L394">
        <v>-105.36964999999999</v>
      </c>
      <c r="N394" s="74">
        <f t="shared" si="67"/>
        <v>14.162875</v>
      </c>
      <c r="O394" s="74">
        <f t="shared" si="65"/>
        <v>-81.954093999999998</v>
      </c>
    </row>
    <row r="395" spans="2:16" x14ac:dyDescent="0.25">
      <c r="B395">
        <v>11997472222.222</v>
      </c>
      <c r="C395">
        <v>-109.35474000000001</v>
      </c>
      <c r="D395">
        <v>-102.75354</v>
      </c>
      <c r="F395" s="74">
        <f t="shared" si="66"/>
        <v>15.217166666667</v>
      </c>
      <c r="G395" s="74">
        <f t="shared" si="64"/>
        <v>-74.315071000000003</v>
      </c>
      <c r="J395">
        <v>11997472222.222</v>
      </c>
      <c r="K395">
        <v>-96.723251000000005</v>
      </c>
      <c r="L395">
        <v>-89.560744999999997</v>
      </c>
      <c r="N395" s="74">
        <f t="shared" si="67"/>
        <v>15.217166666667</v>
      </c>
      <c r="O395" s="74">
        <f t="shared" si="65"/>
        <v>-88.750664</v>
      </c>
    </row>
    <row r="396" spans="2:16" x14ac:dyDescent="0.25">
      <c r="B396">
        <v>12496208333.333</v>
      </c>
      <c r="C396">
        <v>-90.568191999999996</v>
      </c>
      <c r="D396">
        <v>-83.997062999999997</v>
      </c>
      <c r="F396" s="74">
        <f t="shared" si="66"/>
        <v>16.271458333333001</v>
      </c>
      <c r="G396" s="74">
        <f t="shared" si="64"/>
        <v>-66.257248000000004</v>
      </c>
      <c r="J396">
        <v>12496208333.333</v>
      </c>
      <c r="K396">
        <v>-87.647079000000005</v>
      </c>
      <c r="L396">
        <v>-80.775574000000006</v>
      </c>
      <c r="N396" s="74">
        <f t="shared" si="67"/>
        <v>16.271458333333001</v>
      </c>
      <c r="O396" s="74">
        <f t="shared" si="65"/>
        <v>-81.105559999999997</v>
      </c>
    </row>
    <row r="397" spans="2:16" x14ac:dyDescent="0.25">
      <c r="B397">
        <v>12994944444.444</v>
      </c>
      <c r="C397">
        <v>-87.715294</v>
      </c>
      <c r="D397">
        <v>-81.342574999999997</v>
      </c>
      <c r="F397" s="74">
        <f t="shared" si="66"/>
        <v>17.325749999999999</v>
      </c>
      <c r="G397" s="74">
        <f t="shared" si="64"/>
        <v>-82.169799999999995</v>
      </c>
      <c r="J397">
        <v>12994944444.444</v>
      </c>
      <c r="K397">
        <v>-92.086212000000003</v>
      </c>
      <c r="L397">
        <v>-85.040886</v>
      </c>
      <c r="N397" s="74">
        <f t="shared" si="67"/>
        <v>17.325749999999999</v>
      </c>
      <c r="O397" s="74">
        <f t="shared" si="65"/>
        <v>-81.927025</v>
      </c>
    </row>
    <row r="398" spans="2:16" x14ac:dyDescent="0.25">
      <c r="B398">
        <v>13493680555.556</v>
      </c>
      <c r="C398">
        <v>-85.592346000000006</v>
      </c>
      <c r="D398">
        <v>-79.380913000000007</v>
      </c>
      <c r="F398" s="74">
        <f t="shared" si="66"/>
        <v>18.380041666667001</v>
      </c>
      <c r="G398" s="74">
        <f t="shared" si="64"/>
        <v>-78.957840000000004</v>
      </c>
      <c r="J398">
        <v>13493680555.556</v>
      </c>
      <c r="K398">
        <v>-76.573273</v>
      </c>
      <c r="L398">
        <v>-69.18383</v>
      </c>
      <c r="N398" s="74">
        <f t="shared" si="67"/>
        <v>18.380041666667001</v>
      </c>
      <c r="O398" s="74">
        <f t="shared" si="65"/>
        <v>-71.532355999999993</v>
      </c>
    </row>
    <row r="399" spans="2:16" x14ac:dyDescent="0.25">
      <c r="B399">
        <v>13992416666.667</v>
      </c>
      <c r="C399">
        <v>-81.426513999999997</v>
      </c>
      <c r="D399">
        <v>-74.945335</v>
      </c>
      <c r="F399" s="74">
        <f t="shared" si="66"/>
        <v>19.434333333333001</v>
      </c>
      <c r="G399" s="74">
        <f t="shared" si="64"/>
        <v>-82.019463000000002</v>
      </c>
      <c r="J399">
        <v>13992416666.667</v>
      </c>
      <c r="K399">
        <v>-84.452995000000001</v>
      </c>
      <c r="L399">
        <v>-76.706406000000001</v>
      </c>
      <c r="N399" s="74">
        <f t="shared" si="67"/>
        <v>19.434333333333001</v>
      </c>
      <c r="O399" s="74">
        <f t="shared" si="65"/>
        <v>-86.305167999999995</v>
      </c>
    </row>
    <row r="400" spans="2:16" x14ac:dyDescent="0.25">
      <c r="B400">
        <v>14491152777.778</v>
      </c>
      <c r="C400">
        <v>-82.621948000000003</v>
      </c>
      <c r="D400">
        <v>-74.374184</v>
      </c>
      <c r="F400" s="74">
        <f t="shared" si="66"/>
        <v>20.488624999999999</v>
      </c>
      <c r="G400" s="74">
        <f t="shared" si="64"/>
        <v>-78.314269999999993</v>
      </c>
      <c r="J400">
        <v>14491152777.778</v>
      </c>
      <c r="K400">
        <v>-100.27893</v>
      </c>
      <c r="L400">
        <v>-91.145126000000005</v>
      </c>
      <c r="N400" s="74">
        <f t="shared" si="67"/>
        <v>20.488624999999999</v>
      </c>
      <c r="O400" s="74">
        <f t="shared" si="65"/>
        <v>-79.064048999999997</v>
      </c>
    </row>
    <row r="401" spans="2:16" x14ac:dyDescent="0.25">
      <c r="B401">
        <v>14989888888.889</v>
      </c>
      <c r="C401">
        <v>-103.27095</v>
      </c>
      <c r="D401">
        <v>-94.725784000000004</v>
      </c>
      <c r="F401" s="74">
        <f t="shared" si="66"/>
        <v>21.542916666667001</v>
      </c>
      <c r="G401" s="74">
        <f t="shared" si="64"/>
        <v>-81.487244000000004</v>
      </c>
      <c r="J401">
        <v>14989888888.889</v>
      </c>
      <c r="K401">
        <v>-89.520484999999994</v>
      </c>
      <c r="L401">
        <v>-79.450951000000003</v>
      </c>
      <c r="N401" s="74">
        <f t="shared" si="67"/>
        <v>21.542916666667001</v>
      </c>
      <c r="O401" s="74">
        <f t="shared" si="65"/>
        <v>-76.893394000000001</v>
      </c>
    </row>
    <row r="402" spans="2:16" x14ac:dyDescent="0.25">
      <c r="B402">
        <v>15488625000</v>
      </c>
      <c r="C402">
        <v>-97.278152000000006</v>
      </c>
      <c r="D402">
        <v>-89.170021000000006</v>
      </c>
      <c r="F402" s="74">
        <f t="shared" si="66"/>
        <v>22.597208333333</v>
      </c>
      <c r="G402" s="74">
        <f t="shared" si="64"/>
        <v>-74.866455000000002</v>
      </c>
      <c r="J402">
        <v>15488625000</v>
      </c>
      <c r="K402">
        <v>-88.678298999999996</v>
      </c>
      <c r="L402">
        <v>-78.793548999999999</v>
      </c>
      <c r="N402" s="74">
        <f t="shared" si="67"/>
        <v>22.597208333333</v>
      </c>
      <c r="O402" s="74">
        <f t="shared" si="65"/>
        <v>-73.472389000000007</v>
      </c>
    </row>
    <row r="403" spans="2:16" x14ac:dyDescent="0.25">
      <c r="B403">
        <v>15987361111.111</v>
      </c>
      <c r="C403">
        <v>-97.415405000000007</v>
      </c>
      <c r="D403">
        <v>-89.816505000000006</v>
      </c>
      <c r="F403" s="74">
        <f t="shared" si="66"/>
        <v>23.651499999999999</v>
      </c>
      <c r="G403" s="74">
        <f t="shared" si="64"/>
        <v>-79.083382</v>
      </c>
      <c r="J403">
        <v>15987361111.111</v>
      </c>
      <c r="K403">
        <v>-107.77527000000001</v>
      </c>
      <c r="L403">
        <v>-98.458732999999995</v>
      </c>
      <c r="N403" s="74">
        <f t="shared" si="67"/>
        <v>23.651499999999999</v>
      </c>
      <c r="O403" s="74">
        <f t="shared" si="65"/>
        <v>-78.770118999999994</v>
      </c>
    </row>
    <row r="404" spans="2:16" x14ac:dyDescent="0.25">
      <c r="B404">
        <v>16486097222.222</v>
      </c>
      <c r="C404">
        <v>-86.814612999999994</v>
      </c>
      <c r="D404">
        <v>-79.158653000000001</v>
      </c>
      <c r="F404" s="74">
        <f t="shared" si="66"/>
        <v>24.705791666667</v>
      </c>
      <c r="G404" s="74">
        <f t="shared" si="64"/>
        <v>-88.833190999999999</v>
      </c>
      <c r="J404">
        <v>16486097222.222</v>
      </c>
      <c r="K404">
        <v>-99.204391000000001</v>
      </c>
      <c r="L404">
        <v>-89.634804000000003</v>
      </c>
      <c r="N404" s="74">
        <f t="shared" si="67"/>
        <v>24.705791666667</v>
      </c>
      <c r="O404" s="74">
        <f t="shared" si="65"/>
        <v>-81.360420000000005</v>
      </c>
    </row>
    <row r="405" spans="2:16" x14ac:dyDescent="0.25">
      <c r="B405">
        <v>16984833333.333</v>
      </c>
      <c r="C405">
        <v>-86.120621</v>
      </c>
      <c r="D405">
        <v>-78.268196000000003</v>
      </c>
      <c r="F405" s="74">
        <f t="shared" si="66"/>
        <v>25.760083333333</v>
      </c>
      <c r="G405" s="74">
        <f t="shared" si="64"/>
        <v>-73.945518000000007</v>
      </c>
      <c r="J405">
        <v>16984833333.333</v>
      </c>
      <c r="K405">
        <v>-95.694655999999995</v>
      </c>
      <c r="L405">
        <v>-86.112633000000002</v>
      </c>
      <c r="N405" s="74">
        <f t="shared" si="67"/>
        <v>25.760083333333</v>
      </c>
      <c r="O405" s="74">
        <f t="shared" si="65"/>
        <v>-77.935623000000007</v>
      </c>
    </row>
    <row r="406" spans="2:16" x14ac:dyDescent="0.25">
      <c r="B406">
        <v>17483569444.444</v>
      </c>
      <c r="C406">
        <v>-92.892844999999994</v>
      </c>
      <c r="D406">
        <v>-84.849159</v>
      </c>
      <c r="F406" s="74">
        <f t="shared" si="66"/>
        <v>26.814374999999998</v>
      </c>
      <c r="G406" s="74">
        <f t="shared" si="64"/>
        <v>-73.461250000000007</v>
      </c>
      <c r="J406">
        <v>17483569444.444</v>
      </c>
      <c r="K406">
        <v>-101.19467</v>
      </c>
      <c r="L406">
        <v>-91.648666000000006</v>
      </c>
      <c r="N406" s="74">
        <f t="shared" si="67"/>
        <v>26.814374999999998</v>
      </c>
      <c r="O406" s="74">
        <f t="shared" si="65"/>
        <v>-73.696358000000004</v>
      </c>
    </row>
    <row r="407" spans="2:16" x14ac:dyDescent="0.25">
      <c r="B407">
        <v>17982305555.556</v>
      </c>
      <c r="C407">
        <v>-99.592560000000006</v>
      </c>
      <c r="D407">
        <v>-90.674400000000006</v>
      </c>
      <c r="F407" s="74">
        <f t="shared" si="66"/>
        <v>27.868666666667</v>
      </c>
      <c r="G407" s="74">
        <f t="shared" si="64"/>
        <v>-81.161263000000005</v>
      </c>
      <c r="J407">
        <v>17982305555.556</v>
      </c>
      <c r="K407">
        <v>-111.02235</v>
      </c>
      <c r="L407">
        <v>-101.95668999999999</v>
      </c>
      <c r="N407" s="74">
        <f t="shared" si="67"/>
        <v>27.868666666667</v>
      </c>
      <c r="O407" s="74">
        <f t="shared" si="65"/>
        <v>-79.267128</v>
      </c>
    </row>
    <row r="408" spans="2:16" x14ac:dyDescent="0.25">
      <c r="B408">
        <v>18481041666.667</v>
      </c>
      <c r="C408">
        <v>-99.497055000000003</v>
      </c>
      <c r="D408">
        <v>-90.039931999999993</v>
      </c>
      <c r="F408" s="74">
        <f t="shared" si="66"/>
        <v>28.922958333333</v>
      </c>
      <c r="G408" s="74">
        <f t="shared" si="64"/>
        <v>-61.213248999999998</v>
      </c>
      <c r="J408">
        <v>18481041666.667</v>
      </c>
      <c r="K408">
        <v>-98.514313000000001</v>
      </c>
      <c r="L408">
        <v>-89.303894</v>
      </c>
      <c r="N408" s="74">
        <f t="shared" si="67"/>
        <v>28.922958333333</v>
      </c>
      <c r="O408" s="74">
        <f t="shared" si="65"/>
        <v>-78.842231999999996</v>
      </c>
    </row>
    <row r="409" spans="2:16" x14ac:dyDescent="0.25">
      <c r="B409">
        <v>18979777777.778</v>
      </c>
      <c r="C409">
        <v>-101.11069000000001</v>
      </c>
      <c r="D409">
        <v>-91.719299000000007</v>
      </c>
      <c r="F409" s="74">
        <f t="shared" si="66"/>
        <v>29.977250000000002</v>
      </c>
      <c r="G409" s="74">
        <f t="shared" si="64"/>
        <v>-81.961310999999995</v>
      </c>
      <c r="J409">
        <v>18979777777.778</v>
      </c>
      <c r="K409">
        <v>-106.62071</v>
      </c>
      <c r="L409">
        <v>-97.089447000000007</v>
      </c>
      <c r="N409" s="74">
        <f t="shared" si="67"/>
        <v>29.977250000000002</v>
      </c>
      <c r="O409" s="74">
        <f t="shared" si="65"/>
        <v>-71.238624999999999</v>
      </c>
    </row>
    <row r="410" spans="2:16" x14ac:dyDescent="0.25">
      <c r="B410">
        <v>19478513888.889</v>
      </c>
      <c r="C410">
        <v>-82.907600000000002</v>
      </c>
      <c r="D410">
        <v>-73.368651999999997</v>
      </c>
      <c r="F410" s="74" t="s">
        <v>21</v>
      </c>
      <c r="J410">
        <v>19478513888.889</v>
      </c>
      <c r="K410">
        <v>-100.16999</v>
      </c>
      <c r="L410">
        <v>-90.015479999999997</v>
      </c>
      <c r="N410" s="74" t="s">
        <v>21</v>
      </c>
    </row>
    <row r="411" spans="2:16" x14ac:dyDescent="0.25">
      <c r="B411">
        <v>19977250000</v>
      </c>
      <c r="C411">
        <v>-92.017296000000002</v>
      </c>
      <c r="D411">
        <v>-83.130623</v>
      </c>
      <c r="J411">
        <v>19977250000</v>
      </c>
      <c r="K411">
        <v>-95.971671999999998</v>
      </c>
      <c r="L411">
        <v>-85.753319000000005</v>
      </c>
    </row>
    <row r="412" spans="2:16" x14ac:dyDescent="0.25">
      <c r="B412" t="s">
        <v>21</v>
      </c>
      <c r="J412" t="s">
        <v>21</v>
      </c>
    </row>
    <row r="413" spans="2:16" x14ac:dyDescent="0.25">
      <c r="F413" s="74" t="s">
        <v>56</v>
      </c>
      <c r="N413" s="74" t="s">
        <v>56</v>
      </c>
    </row>
    <row r="414" spans="2:16" ht="15.75" x14ac:dyDescent="0.25">
      <c r="F414" s="74" t="s">
        <v>19</v>
      </c>
      <c r="G414" s="74" t="str">
        <f t="shared" ref="G414:G433" si="68">D440</f>
        <v>4Rx4L dBc Log Mag(dB)</v>
      </c>
      <c r="H414" s="80">
        <v>4</v>
      </c>
      <c r="N414" s="74" t="s">
        <v>19</v>
      </c>
      <c r="O414" s="74" t="str">
        <f t="shared" ref="O414:O433" si="69">L440</f>
        <v>4Rx4L dBc Log Mag(dB)</v>
      </c>
      <c r="P414" s="80">
        <v>4</v>
      </c>
    </row>
    <row r="415" spans="2:16" ht="15.75" x14ac:dyDescent="0.25">
      <c r="B415" t="s">
        <v>54</v>
      </c>
      <c r="F415" s="74">
        <f t="shared" ref="F415:F433" si="70">B441/1000000000</f>
        <v>11</v>
      </c>
      <c r="G415" s="74">
        <f t="shared" si="68"/>
        <v>-58.717289000000001</v>
      </c>
      <c r="H415" s="81">
        <f>ABS(AVERAGE(G415:G433)-(H414-1)*10)</f>
        <v>106.53939131578949</v>
      </c>
      <c r="J415" t="s">
        <v>54</v>
      </c>
      <c r="N415" s="74">
        <f t="shared" ref="N415:N433" si="71">J441/1000000000</f>
        <v>11</v>
      </c>
      <c r="O415" s="74">
        <f t="shared" si="69"/>
        <v>-85.918899999999994</v>
      </c>
      <c r="P415" s="81">
        <f>ABS(AVERAGE(O415:O433)-(P414-1)*10)</f>
        <v>113.19072321052631</v>
      </c>
    </row>
    <row r="416" spans="2:16" x14ac:dyDescent="0.25">
      <c r="B416" t="s">
        <v>19</v>
      </c>
      <c r="C416" t="s">
        <v>132</v>
      </c>
      <c r="D416" t="s">
        <v>55</v>
      </c>
      <c r="F416" s="74">
        <f t="shared" si="70"/>
        <v>12.609847222221999</v>
      </c>
      <c r="G416" s="74">
        <f t="shared" si="68"/>
        <v>-57.843021</v>
      </c>
      <c r="J416" t="s">
        <v>19</v>
      </c>
      <c r="K416" t="s">
        <v>132</v>
      </c>
      <c r="L416" t="s">
        <v>55</v>
      </c>
      <c r="N416" s="74">
        <f t="shared" si="71"/>
        <v>12.609847222221999</v>
      </c>
      <c r="O416" s="74">
        <f t="shared" si="69"/>
        <v>-84.515495000000001</v>
      </c>
    </row>
    <row r="417" spans="2:15" x14ac:dyDescent="0.25">
      <c r="B417">
        <v>11000000000</v>
      </c>
      <c r="C417">
        <v>-66.699759999999998</v>
      </c>
      <c r="D417">
        <v>-57.857430000000001</v>
      </c>
      <c r="F417" s="74">
        <f t="shared" si="70"/>
        <v>14.219694444444</v>
      </c>
      <c r="G417" s="74">
        <f t="shared" si="68"/>
        <v>-80.932761999999997</v>
      </c>
      <c r="J417">
        <v>11000000000</v>
      </c>
      <c r="K417">
        <v>-98.545586</v>
      </c>
      <c r="L417">
        <v>-84.707695000000001</v>
      </c>
      <c r="N417" s="74">
        <f t="shared" si="71"/>
        <v>14.219694444444</v>
      </c>
      <c r="O417" s="74">
        <f t="shared" si="69"/>
        <v>-69.017120000000006</v>
      </c>
    </row>
    <row r="418" spans="2:15" x14ac:dyDescent="0.25">
      <c r="B418">
        <v>12054291666.667</v>
      </c>
      <c r="C418">
        <v>-71.246758</v>
      </c>
      <c r="D418">
        <v>-62.457374999999999</v>
      </c>
      <c r="F418" s="74">
        <f t="shared" si="70"/>
        <v>15.829541666667</v>
      </c>
      <c r="G418" s="74">
        <f t="shared" si="68"/>
        <v>-63.870434000000003</v>
      </c>
      <c r="J418">
        <v>12054291666.667</v>
      </c>
      <c r="K418">
        <v>-85.882210000000001</v>
      </c>
      <c r="L418">
        <v>-76.489624000000006</v>
      </c>
      <c r="N418" s="74">
        <f t="shared" si="71"/>
        <v>15.829541666667</v>
      </c>
      <c r="O418" s="74">
        <f t="shared" si="69"/>
        <v>-68.406707999999995</v>
      </c>
    </row>
    <row r="419" spans="2:15" x14ac:dyDescent="0.25">
      <c r="B419">
        <v>13108583333.333</v>
      </c>
      <c r="C419">
        <v>-74.201622</v>
      </c>
      <c r="D419">
        <v>-67.600425999999999</v>
      </c>
      <c r="F419" s="74">
        <f t="shared" si="70"/>
        <v>17.439388888888999</v>
      </c>
      <c r="G419" s="74">
        <f t="shared" si="68"/>
        <v>-64.756927000000005</v>
      </c>
      <c r="J419">
        <v>13108583333.333</v>
      </c>
      <c r="K419">
        <v>-98.903671000000003</v>
      </c>
      <c r="L419">
        <v>-91.741164999999995</v>
      </c>
      <c r="N419" s="74">
        <f t="shared" si="71"/>
        <v>17.439388888888999</v>
      </c>
      <c r="O419" s="74">
        <f t="shared" si="69"/>
        <v>-73.610541999999995</v>
      </c>
    </row>
    <row r="420" spans="2:15" x14ac:dyDescent="0.25">
      <c r="B420">
        <v>14162875000</v>
      </c>
      <c r="C420">
        <v>-68.820098999999999</v>
      </c>
      <c r="D420">
        <v>-62.24897</v>
      </c>
      <c r="F420" s="74">
        <f t="shared" si="70"/>
        <v>19.049236111111</v>
      </c>
      <c r="G420" s="74">
        <f t="shared" si="68"/>
        <v>-61.228962000000003</v>
      </c>
      <c r="J420">
        <v>14162875000</v>
      </c>
      <c r="K420">
        <v>-88.825592</v>
      </c>
      <c r="L420">
        <v>-81.954093999999998</v>
      </c>
      <c r="N420" s="74">
        <f t="shared" si="71"/>
        <v>19.049236111111</v>
      </c>
      <c r="O420" s="74">
        <f t="shared" si="69"/>
        <v>-79.156647000000007</v>
      </c>
    </row>
    <row r="421" spans="2:15" x14ac:dyDescent="0.25">
      <c r="B421">
        <v>15217166666.667</v>
      </c>
      <c r="C421">
        <v>-80.687790000000007</v>
      </c>
      <c r="D421">
        <v>-74.315071000000003</v>
      </c>
      <c r="F421" s="74">
        <f t="shared" si="70"/>
        <v>20.659083333333001</v>
      </c>
      <c r="G421" s="74">
        <f t="shared" si="68"/>
        <v>-76.791884999999994</v>
      </c>
      <c r="J421">
        <v>15217166666.667</v>
      </c>
      <c r="K421">
        <v>-95.795990000000003</v>
      </c>
      <c r="L421">
        <v>-88.750664</v>
      </c>
      <c r="N421" s="74">
        <f t="shared" si="71"/>
        <v>20.659083333333001</v>
      </c>
      <c r="O421" s="74">
        <f t="shared" si="69"/>
        <v>-86.728072999999995</v>
      </c>
    </row>
    <row r="422" spans="2:15" x14ac:dyDescent="0.25">
      <c r="B422">
        <v>16271458333.333</v>
      </c>
      <c r="C422">
        <v>-72.468681000000004</v>
      </c>
      <c r="D422">
        <v>-66.257248000000004</v>
      </c>
      <c r="F422" s="74">
        <f t="shared" si="70"/>
        <v>22.268930555556</v>
      </c>
      <c r="G422" s="74">
        <f t="shared" si="68"/>
        <v>-86.276404999999997</v>
      </c>
      <c r="J422">
        <v>16271458333.333</v>
      </c>
      <c r="K422">
        <v>-88.495002999999997</v>
      </c>
      <c r="L422">
        <v>-81.105559999999997</v>
      </c>
      <c r="N422" s="74">
        <f t="shared" si="71"/>
        <v>22.268930555556</v>
      </c>
      <c r="O422" s="74">
        <f t="shared" si="69"/>
        <v>-78.256645000000006</v>
      </c>
    </row>
    <row r="423" spans="2:15" x14ac:dyDescent="0.25">
      <c r="B423">
        <v>17325750000</v>
      </c>
      <c r="C423">
        <v>-88.650986000000003</v>
      </c>
      <c r="D423">
        <v>-82.169799999999995</v>
      </c>
      <c r="F423" s="74">
        <f t="shared" si="70"/>
        <v>23.878777777778001</v>
      </c>
      <c r="G423" s="74">
        <f t="shared" si="68"/>
        <v>-83.170433000000003</v>
      </c>
      <c r="J423">
        <v>17325750000</v>
      </c>
      <c r="K423">
        <v>-89.673614999999998</v>
      </c>
      <c r="L423">
        <v>-81.927025</v>
      </c>
      <c r="N423" s="74">
        <f t="shared" si="71"/>
        <v>23.878777777778001</v>
      </c>
      <c r="O423" s="74">
        <f t="shared" si="69"/>
        <v>-88.829773000000003</v>
      </c>
    </row>
    <row r="424" spans="2:15" x14ac:dyDescent="0.25">
      <c r="B424">
        <v>18380041666.667</v>
      </c>
      <c r="C424">
        <v>-87.205605000000006</v>
      </c>
      <c r="D424">
        <v>-78.957840000000004</v>
      </c>
      <c r="F424" s="74">
        <f t="shared" si="70"/>
        <v>25.488624999999999</v>
      </c>
      <c r="G424" s="74">
        <f t="shared" si="68"/>
        <v>-98.211189000000005</v>
      </c>
      <c r="J424">
        <v>18380041666.667</v>
      </c>
      <c r="K424">
        <v>-80.666161000000002</v>
      </c>
      <c r="L424">
        <v>-71.532355999999993</v>
      </c>
      <c r="N424" s="74">
        <f t="shared" si="71"/>
        <v>25.488624999999999</v>
      </c>
      <c r="O424" s="74">
        <f t="shared" si="69"/>
        <v>-95.214447000000007</v>
      </c>
    </row>
    <row r="425" spans="2:15" x14ac:dyDescent="0.25">
      <c r="B425">
        <v>19434333333.333</v>
      </c>
      <c r="C425">
        <v>-90.564628999999996</v>
      </c>
      <c r="D425">
        <v>-82.019463000000002</v>
      </c>
      <c r="F425" s="74">
        <f t="shared" si="70"/>
        <v>27.098472222222</v>
      </c>
      <c r="G425" s="74">
        <f t="shared" si="68"/>
        <v>-82.598724000000004</v>
      </c>
      <c r="J425">
        <v>19434333333.333</v>
      </c>
      <c r="K425">
        <v>-96.374701999999999</v>
      </c>
      <c r="L425">
        <v>-86.305167999999995</v>
      </c>
      <c r="N425" s="74">
        <f t="shared" si="71"/>
        <v>27.098472222222</v>
      </c>
      <c r="O425" s="74">
        <f t="shared" si="69"/>
        <v>-81.437561000000002</v>
      </c>
    </row>
    <row r="426" spans="2:15" x14ac:dyDescent="0.25">
      <c r="B426">
        <v>20488625000</v>
      </c>
      <c r="C426">
        <v>-86.422400999999994</v>
      </c>
      <c r="D426">
        <v>-78.314269999999993</v>
      </c>
      <c r="F426" s="74">
        <f t="shared" si="70"/>
        <v>28.708319444444001</v>
      </c>
      <c r="G426" s="74">
        <f t="shared" si="68"/>
        <v>-79.944282999999999</v>
      </c>
      <c r="J426">
        <v>20488625000</v>
      </c>
      <c r="K426">
        <v>-88.948798999999994</v>
      </c>
      <c r="L426">
        <v>-79.064048999999997</v>
      </c>
      <c r="N426" s="74">
        <f t="shared" si="71"/>
        <v>28.708319444444001</v>
      </c>
      <c r="O426" s="74">
        <f t="shared" si="69"/>
        <v>-89.588425000000001</v>
      </c>
    </row>
    <row r="427" spans="2:15" x14ac:dyDescent="0.25">
      <c r="B427">
        <v>21542916666.667</v>
      </c>
      <c r="C427">
        <v>-89.086143000000007</v>
      </c>
      <c r="D427">
        <v>-81.487244000000004</v>
      </c>
      <c r="F427" s="74">
        <f t="shared" si="70"/>
        <v>30.318166666667</v>
      </c>
      <c r="G427" s="74">
        <f t="shared" si="68"/>
        <v>-73.708686999999998</v>
      </c>
      <c r="J427">
        <v>21542916666.667</v>
      </c>
      <c r="K427">
        <v>-86.20993</v>
      </c>
      <c r="L427">
        <v>-76.893394000000001</v>
      </c>
      <c r="N427" s="74">
        <f t="shared" si="71"/>
        <v>30.318166666667</v>
      </c>
      <c r="O427" s="74">
        <f t="shared" si="69"/>
        <v>-81.985732999999996</v>
      </c>
    </row>
    <row r="428" spans="2:15" x14ac:dyDescent="0.25">
      <c r="B428">
        <v>22597208333.333</v>
      </c>
      <c r="C428">
        <v>-82.522414999999995</v>
      </c>
      <c r="D428">
        <v>-74.866455000000002</v>
      </c>
      <c r="F428" s="74">
        <f t="shared" si="70"/>
        <v>31.928013888889001</v>
      </c>
      <c r="G428" s="74">
        <f t="shared" si="68"/>
        <v>-82.993813000000003</v>
      </c>
      <c r="J428">
        <v>22597208333.333</v>
      </c>
      <c r="K428">
        <v>-83.041977000000003</v>
      </c>
      <c r="L428">
        <v>-73.472389000000007</v>
      </c>
      <c r="N428" s="74">
        <f t="shared" si="71"/>
        <v>31.928013888889001</v>
      </c>
      <c r="O428" s="74">
        <f t="shared" si="69"/>
        <v>-90.265945000000002</v>
      </c>
    </row>
    <row r="429" spans="2:15" x14ac:dyDescent="0.25">
      <c r="B429">
        <v>23651500000</v>
      </c>
      <c r="C429">
        <v>-86.935805999999999</v>
      </c>
      <c r="D429">
        <v>-79.083382</v>
      </c>
      <c r="F429" s="74">
        <f t="shared" si="70"/>
        <v>33.537861111110999</v>
      </c>
      <c r="G429" s="74">
        <f t="shared" si="68"/>
        <v>-84.490951999999993</v>
      </c>
      <c r="J429">
        <v>23651500000</v>
      </c>
      <c r="K429">
        <v>-88.352142000000001</v>
      </c>
      <c r="L429">
        <v>-78.770118999999994</v>
      </c>
      <c r="N429" s="74">
        <f t="shared" si="71"/>
        <v>33.537861111110999</v>
      </c>
      <c r="O429" s="74">
        <f t="shared" si="69"/>
        <v>-82.559517</v>
      </c>
    </row>
    <row r="430" spans="2:15" x14ac:dyDescent="0.25">
      <c r="B430">
        <v>24705791666.667</v>
      </c>
      <c r="C430">
        <v>-96.876876999999993</v>
      </c>
      <c r="D430">
        <v>-88.833190999999999</v>
      </c>
      <c r="F430" s="74">
        <f t="shared" si="70"/>
        <v>35.147708333333</v>
      </c>
      <c r="G430" s="74">
        <f t="shared" si="68"/>
        <v>-78.616753000000003</v>
      </c>
      <c r="J430">
        <v>24705791666.667</v>
      </c>
      <c r="K430">
        <v>-90.906418000000002</v>
      </c>
      <c r="L430">
        <v>-81.360420000000005</v>
      </c>
      <c r="N430" s="74">
        <f t="shared" si="71"/>
        <v>35.147708333333</v>
      </c>
      <c r="O430" s="74">
        <f t="shared" si="69"/>
        <v>-84.646598999999995</v>
      </c>
    </row>
    <row r="431" spans="2:15" x14ac:dyDescent="0.25">
      <c r="B431">
        <v>25760083333.333</v>
      </c>
      <c r="C431">
        <v>-82.863677999999993</v>
      </c>
      <c r="D431">
        <v>-73.945518000000007</v>
      </c>
      <c r="F431" s="74">
        <f t="shared" si="70"/>
        <v>36.757555555556003</v>
      </c>
      <c r="G431" s="74">
        <f t="shared" si="68"/>
        <v>-78.908469999999994</v>
      </c>
      <c r="J431">
        <v>25760083333.333</v>
      </c>
      <c r="K431">
        <v>-87.001289</v>
      </c>
      <c r="L431">
        <v>-77.935623000000007</v>
      </c>
      <c r="N431" s="74">
        <f t="shared" si="71"/>
        <v>36.757555555556003</v>
      </c>
      <c r="O431" s="74">
        <f t="shared" si="69"/>
        <v>-90.333786000000003</v>
      </c>
    </row>
    <row r="432" spans="2:15" x14ac:dyDescent="0.25">
      <c r="B432">
        <v>26814375000</v>
      </c>
      <c r="C432">
        <v>-82.918373000000003</v>
      </c>
      <c r="D432">
        <v>-73.461250000000007</v>
      </c>
      <c r="F432" s="74">
        <f t="shared" si="70"/>
        <v>38.367402777777997</v>
      </c>
      <c r="G432" s="74">
        <f t="shared" si="68"/>
        <v>-79.836021000000002</v>
      </c>
      <c r="J432">
        <v>26814375000</v>
      </c>
      <c r="K432">
        <v>-82.906768999999997</v>
      </c>
      <c r="L432">
        <v>-73.696358000000004</v>
      </c>
      <c r="N432" s="74">
        <f t="shared" si="71"/>
        <v>38.367402777777997</v>
      </c>
      <c r="O432" s="74">
        <f t="shared" si="69"/>
        <v>-84.893730000000005</v>
      </c>
    </row>
    <row r="433" spans="2:16" x14ac:dyDescent="0.25">
      <c r="B433">
        <v>27868666666.667</v>
      </c>
      <c r="C433">
        <v>-90.55265</v>
      </c>
      <c r="D433">
        <v>-81.161263000000005</v>
      </c>
      <c r="F433" s="74">
        <f t="shared" si="70"/>
        <v>39.977249999999998</v>
      </c>
      <c r="G433" s="74">
        <f t="shared" si="68"/>
        <v>-81.351425000000006</v>
      </c>
      <c r="J433">
        <v>27868666666.667</v>
      </c>
      <c r="K433">
        <v>-88.798400999999998</v>
      </c>
      <c r="L433">
        <v>-79.267128</v>
      </c>
      <c r="N433" s="74">
        <f t="shared" si="71"/>
        <v>39.977249999999998</v>
      </c>
      <c r="O433" s="74">
        <f t="shared" si="69"/>
        <v>-85.258094999999997</v>
      </c>
    </row>
    <row r="434" spans="2:16" x14ac:dyDescent="0.25">
      <c r="B434">
        <v>28922958333.333</v>
      </c>
      <c r="C434">
        <v>-70.752205000000004</v>
      </c>
      <c r="D434">
        <v>-61.213248999999998</v>
      </c>
      <c r="F434" s="74" t="s">
        <v>21</v>
      </c>
      <c r="J434">
        <v>28922958333.333</v>
      </c>
      <c r="K434">
        <v>-88.996741999999998</v>
      </c>
      <c r="L434">
        <v>-78.842231999999996</v>
      </c>
      <c r="N434" s="74" t="s">
        <v>21</v>
      </c>
    </row>
    <row r="435" spans="2:16" x14ac:dyDescent="0.25">
      <c r="B435">
        <v>29977250000</v>
      </c>
      <c r="C435">
        <v>-90.847983999999997</v>
      </c>
      <c r="D435">
        <v>-81.961310999999995</v>
      </c>
      <c r="J435">
        <v>29977250000</v>
      </c>
      <c r="K435">
        <v>-81.456978000000007</v>
      </c>
      <c r="L435">
        <v>-71.238624999999999</v>
      </c>
    </row>
    <row r="436" spans="2:16" x14ac:dyDescent="0.25">
      <c r="B436" t="s">
        <v>21</v>
      </c>
      <c r="J436" t="s">
        <v>21</v>
      </c>
    </row>
    <row r="437" spans="2:16" x14ac:dyDescent="0.25">
      <c r="F437" s="74" t="s">
        <v>58</v>
      </c>
      <c r="N437" s="74" t="s">
        <v>58</v>
      </c>
    </row>
    <row r="438" spans="2:16" ht="15.75" x14ac:dyDescent="0.25">
      <c r="F438" s="74" t="s">
        <v>19</v>
      </c>
      <c r="G438" s="74" t="str">
        <f t="shared" ref="G438:G457" si="72">D464</f>
        <v>4Rx5L dBc Log Mag(dB)</v>
      </c>
      <c r="H438" s="80">
        <v>4</v>
      </c>
      <c r="N438" s="74" t="s">
        <v>19</v>
      </c>
      <c r="O438" s="74" t="str">
        <f t="shared" ref="O438:O457" si="73">L464</f>
        <v>4Rx5L dBc Log Mag(dB)</v>
      </c>
      <c r="P438" s="80">
        <v>4</v>
      </c>
    </row>
    <row r="439" spans="2:16" ht="15.75" x14ac:dyDescent="0.25">
      <c r="B439" t="s">
        <v>56</v>
      </c>
      <c r="F439" s="74">
        <f t="shared" ref="F439:F457" si="74">B465/1000000000</f>
        <v>12.497249999999999</v>
      </c>
      <c r="G439" s="74">
        <f t="shared" si="72"/>
        <v>-55.021763</v>
      </c>
      <c r="H439" s="81">
        <f>ABS(AVERAGE(G439:G457)-(H438-1)*10)</f>
        <v>109.45468605263159</v>
      </c>
      <c r="J439" t="s">
        <v>56</v>
      </c>
      <c r="N439" s="74">
        <f t="shared" ref="N439:N457" si="75">J465/1000000000</f>
        <v>12.497249999999999</v>
      </c>
      <c r="O439" s="74">
        <f t="shared" si="73"/>
        <v>-81.207618999999994</v>
      </c>
      <c r="P439" s="81">
        <f>ABS(AVERAGE(O439:O457)-(P438-1)*10)</f>
        <v>116.0104775263158</v>
      </c>
    </row>
    <row r="440" spans="2:16" x14ac:dyDescent="0.25">
      <c r="B440" t="s">
        <v>19</v>
      </c>
      <c r="C440" t="s">
        <v>133</v>
      </c>
      <c r="D440" t="s">
        <v>57</v>
      </c>
      <c r="F440" s="74">
        <f t="shared" si="74"/>
        <v>14.025180555556</v>
      </c>
      <c r="G440" s="74">
        <f t="shared" si="72"/>
        <v>-68.636154000000005</v>
      </c>
      <c r="J440" t="s">
        <v>19</v>
      </c>
      <c r="K440" t="s">
        <v>133</v>
      </c>
      <c r="L440" t="s">
        <v>57</v>
      </c>
      <c r="N440" s="74">
        <f t="shared" si="75"/>
        <v>14.025180555556</v>
      </c>
      <c r="O440" s="74">
        <f t="shared" si="73"/>
        <v>-90.708588000000006</v>
      </c>
    </row>
    <row r="441" spans="2:16" x14ac:dyDescent="0.25">
      <c r="B441">
        <v>11000000000</v>
      </c>
      <c r="C441">
        <v>-67.559623999999999</v>
      </c>
      <c r="D441">
        <v>-58.717289000000001</v>
      </c>
      <c r="F441" s="74">
        <f t="shared" si="74"/>
        <v>15.553111111111001</v>
      </c>
      <c r="G441" s="74">
        <f t="shared" si="72"/>
        <v>-79.078354000000004</v>
      </c>
      <c r="J441">
        <v>11000000000</v>
      </c>
      <c r="K441">
        <v>-99.756789999999995</v>
      </c>
      <c r="L441">
        <v>-85.918899999999994</v>
      </c>
      <c r="N441" s="74">
        <f t="shared" si="75"/>
        <v>15.553111111111001</v>
      </c>
      <c r="O441" s="74">
        <f t="shared" si="73"/>
        <v>-71.503737999999998</v>
      </c>
    </row>
    <row r="442" spans="2:16" x14ac:dyDescent="0.25">
      <c r="B442">
        <v>12609847222.222</v>
      </c>
      <c r="C442">
        <v>-66.632401000000002</v>
      </c>
      <c r="D442">
        <v>-57.843021</v>
      </c>
      <c r="F442" s="74">
        <f t="shared" si="74"/>
        <v>17.081041666667002</v>
      </c>
      <c r="G442" s="74">
        <f t="shared" si="72"/>
        <v>-64.947181999999998</v>
      </c>
      <c r="J442">
        <v>12609847222.222</v>
      </c>
      <c r="K442">
        <v>-93.908080999999996</v>
      </c>
      <c r="L442">
        <v>-84.515495000000001</v>
      </c>
      <c r="N442" s="74">
        <f t="shared" si="75"/>
        <v>17.081041666667002</v>
      </c>
      <c r="O442" s="74">
        <f t="shared" si="73"/>
        <v>-78.097221000000005</v>
      </c>
    </row>
    <row r="443" spans="2:16" x14ac:dyDescent="0.25">
      <c r="B443">
        <v>14219694444.444</v>
      </c>
      <c r="C443">
        <v>-87.533957999999998</v>
      </c>
      <c r="D443">
        <v>-80.932761999999997</v>
      </c>
      <c r="F443" s="74">
        <f t="shared" si="74"/>
        <v>18.608972222222</v>
      </c>
      <c r="G443" s="74">
        <f t="shared" si="72"/>
        <v>-76.190314999999998</v>
      </c>
      <c r="J443">
        <v>14219694444.444</v>
      </c>
      <c r="K443">
        <v>-76.179625999999999</v>
      </c>
      <c r="L443">
        <v>-69.017120000000006</v>
      </c>
      <c r="N443" s="74">
        <f t="shared" si="75"/>
        <v>18.608972222222</v>
      </c>
      <c r="O443" s="74">
        <f t="shared" si="73"/>
        <v>-74.684501999999995</v>
      </c>
    </row>
    <row r="444" spans="2:16" x14ac:dyDescent="0.25">
      <c r="B444">
        <v>15829541666.667</v>
      </c>
      <c r="C444">
        <v>-70.441558999999998</v>
      </c>
      <c r="D444">
        <v>-63.870434000000003</v>
      </c>
      <c r="F444" s="74">
        <f t="shared" si="74"/>
        <v>20.136902777778001</v>
      </c>
      <c r="G444" s="74">
        <f t="shared" si="72"/>
        <v>-69.392478999999994</v>
      </c>
      <c r="J444">
        <v>15829541666.667</v>
      </c>
      <c r="K444">
        <v>-75.278205999999997</v>
      </c>
      <c r="L444">
        <v>-68.406707999999995</v>
      </c>
      <c r="N444" s="74">
        <f t="shared" si="75"/>
        <v>20.136902777778001</v>
      </c>
      <c r="O444" s="74">
        <f t="shared" si="73"/>
        <v>-81.520279000000002</v>
      </c>
    </row>
    <row r="445" spans="2:16" x14ac:dyDescent="0.25">
      <c r="B445">
        <v>17439388888.889</v>
      </c>
      <c r="C445">
        <v>-71.129645999999994</v>
      </c>
      <c r="D445">
        <v>-64.756927000000005</v>
      </c>
      <c r="F445" s="74">
        <f t="shared" si="74"/>
        <v>21.664833333333</v>
      </c>
      <c r="G445" s="74">
        <f t="shared" si="72"/>
        <v>-72.219772000000006</v>
      </c>
      <c r="J445">
        <v>17439388888.889</v>
      </c>
      <c r="K445">
        <v>-80.655868999999996</v>
      </c>
      <c r="L445">
        <v>-73.610541999999995</v>
      </c>
      <c r="N445" s="74">
        <f t="shared" si="75"/>
        <v>21.664833333333</v>
      </c>
      <c r="O445" s="74">
        <f t="shared" si="73"/>
        <v>-87.587699999999998</v>
      </c>
    </row>
    <row r="446" spans="2:16" x14ac:dyDescent="0.25">
      <c r="B446">
        <v>19049236111.111</v>
      </c>
      <c r="C446">
        <v>-67.440398999999999</v>
      </c>
      <c r="D446">
        <v>-61.228962000000003</v>
      </c>
      <c r="F446" s="74">
        <f t="shared" si="74"/>
        <v>23.192763888889001</v>
      </c>
      <c r="G446" s="74">
        <f t="shared" si="72"/>
        <v>-82.294701000000003</v>
      </c>
      <c r="J446">
        <v>19049236111.111</v>
      </c>
      <c r="K446">
        <v>-86.546088999999995</v>
      </c>
      <c r="L446">
        <v>-79.156647000000007</v>
      </c>
      <c r="N446" s="74">
        <f t="shared" si="75"/>
        <v>23.192763888889001</v>
      </c>
      <c r="O446" s="74">
        <f t="shared" si="73"/>
        <v>-87.320473000000007</v>
      </c>
    </row>
    <row r="447" spans="2:16" x14ac:dyDescent="0.25">
      <c r="B447">
        <v>20659083333.333</v>
      </c>
      <c r="C447">
        <v>-83.273064000000005</v>
      </c>
      <c r="D447">
        <v>-76.791884999999994</v>
      </c>
      <c r="F447" s="74">
        <f t="shared" si="74"/>
        <v>24.720694444444</v>
      </c>
      <c r="G447" s="74">
        <f t="shared" si="72"/>
        <v>-94.470032000000003</v>
      </c>
      <c r="J447">
        <v>20659083333.333</v>
      </c>
      <c r="K447">
        <v>-94.474654999999998</v>
      </c>
      <c r="L447">
        <v>-86.728072999999995</v>
      </c>
      <c r="N447" s="74">
        <f t="shared" si="75"/>
        <v>24.720694444444</v>
      </c>
      <c r="O447" s="74">
        <f t="shared" si="73"/>
        <v>-96.233452</v>
      </c>
    </row>
    <row r="448" spans="2:16" x14ac:dyDescent="0.25">
      <c r="B448">
        <v>22268930555.556</v>
      </c>
      <c r="C448">
        <v>-94.524169999999998</v>
      </c>
      <c r="D448">
        <v>-86.276404999999997</v>
      </c>
      <c r="F448" s="74">
        <f t="shared" si="74"/>
        <v>26.248625000000001</v>
      </c>
      <c r="G448" s="74">
        <f t="shared" si="72"/>
        <v>-74.731491000000005</v>
      </c>
      <c r="J448">
        <v>22268930555.556</v>
      </c>
      <c r="K448">
        <v>-87.390450000000001</v>
      </c>
      <c r="L448">
        <v>-78.256645000000006</v>
      </c>
      <c r="N448" s="74">
        <f t="shared" si="75"/>
        <v>26.248625000000001</v>
      </c>
      <c r="O448" s="74">
        <f t="shared" si="73"/>
        <v>-100.68929</v>
      </c>
    </row>
    <row r="449" spans="2:16" x14ac:dyDescent="0.25">
      <c r="B449">
        <v>23878777777.778</v>
      </c>
      <c r="C449">
        <v>-91.715598999999997</v>
      </c>
      <c r="D449">
        <v>-83.170433000000003</v>
      </c>
      <c r="F449" s="74">
        <f t="shared" si="74"/>
        <v>27.776555555556001</v>
      </c>
      <c r="G449" s="74">
        <f t="shared" si="72"/>
        <v>-80.143416999999999</v>
      </c>
      <c r="J449">
        <v>23878777777.778</v>
      </c>
      <c r="K449">
        <v>-98.899306999999993</v>
      </c>
      <c r="L449">
        <v>-88.829773000000003</v>
      </c>
      <c r="N449" s="74">
        <f t="shared" si="75"/>
        <v>27.776555555556001</v>
      </c>
      <c r="O449" s="74">
        <f t="shared" si="73"/>
        <v>-81.601532000000006</v>
      </c>
    </row>
    <row r="450" spans="2:16" x14ac:dyDescent="0.25">
      <c r="B450">
        <v>25488625000</v>
      </c>
      <c r="C450">
        <v>-106.31932</v>
      </c>
      <c r="D450">
        <v>-98.211189000000005</v>
      </c>
      <c r="F450" s="74">
        <f t="shared" si="74"/>
        <v>29.304486111111</v>
      </c>
      <c r="G450" s="74">
        <f t="shared" si="72"/>
        <v>-75.382880999999998</v>
      </c>
      <c r="J450">
        <v>25488625000</v>
      </c>
      <c r="K450">
        <v>-105.0992</v>
      </c>
      <c r="L450">
        <v>-95.214447000000007</v>
      </c>
      <c r="N450" s="74">
        <f t="shared" si="75"/>
        <v>29.304486111111</v>
      </c>
      <c r="O450" s="74">
        <f t="shared" si="73"/>
        <v>-85.798889000000003</v>
      </c>
    </row>
    <row r="451" spans="2:16" x14ac:dyDescent="0.25">
      <c r="B451">
        <v>27098472222.222</v>
      </c>
      <c r="C451">
        <v>-90.197624000000005</v>
      </c>
      <c r="D451">
        <v>-82.598724000000004</v>
      </c>
      <c r="F451" s="74">
        <f t="shared" si="74"/>
        <v>30.832416666667001</v>
      </c>
      <c r="G451" s="74">
        <f t="shared" si="72"/>
        <v>-89.406814999999995</v>
      </c>
      <c r="J451">
        <v>27098472222.222</v>
      </c>
      <c r="K451">
        <v>-90.754097000000002</v>
      </c>
      <c r="L451">
        <v>-81.437561000000002</v>
      </c>
      <c r="N451" s="74">
        <f t="shared" si="75"/>
        <v>30.832416666667001</v>
      </c>
      <c r="O451" s="74">
        <f t="shared" si="73"/>
        <v>-94.770568999999995</v>
      </c>
    </row>
    <row r="452" spans="2:16" x14ac:dyDescent="0.25">
      <c r="B452">
        <v>28708319444.444</v>
      </c>
      <c r="C452">
        <v>-87.600243000000006</v>
      </c>
      <c r="D452">
        <v>-79.944282999999999</v>
      </c>
      <c r="F452" s="74">
        <f t="shared" si="74"/>
        <v>32.360347222222003</v>
      </c>
      <c r="G452" s="74">
        <f t="shared" si="72"/>
        <v>-85.820999</v>
      </c>
      <c r="J452">
        <v>28708319444.444</v>
      </c>
      <c r="K452">
        <v>-99.158011999999999</v>
      </c>
      <c r="L452">
        <v>-89.588425000000001</v>
      </c>
      <c r="N452" s="74">
        <f t="shared" si="75"/>
        <v>32.360347222222003</v>
      </c>
      <c r="O452" s="74">
        <f t="shared" si="73"/>
        <v>-85.036766</v>
      </c>
    </row>
    <row r="453" spans="2:16" x14ac:dyDescent="0.25">
      <c r="B453">
        <v>30318166666.667</v>
      </c>
      <c r="C453">
        <v>-81.561110999999997</v>
      </c>
      <c r="D453">
        <v>-73.708686999999998</v>
      </c>
      <c r="F453" s="74">
        <f t="shared" si="74"/>
        <v>33.888277777778001</v>
      </c>
      <c r="G453" s="74">
        <f t="shared" si="72"/>
        <v>-94.563416000000004</v>
      </c>
      <c r="J453">
        <v>30318166666.667</v>
      </c>
      <c r="K453">
        <v>-91.567757</v>
      </c>
      <c r="L453">
        <v>-81.985732999999996</v>
      </c>
      <c r="N453" s="74">
        <f t="shared" si="75"/>
        <v>33.888277777778001</v>
      </c>
      <c r="O453" s="74">
        <f t="shared" si="73"/>
        <v>-90.474625000000003</v>
      </c>
    </row>
    <row r="454" spans="2:16" x14ac:dyDescent="0.25">
      <c r="B454">
        <v>31928013888.889</v>
      </c>
      <c r="C454">
        <v>-91.037505999999993</v>
      </c>
      <c r="D454">
        <v>-82.993813000000003</v>
      </c>
      <c r="F454" s="74">
        <f t="shared" si="74"/>
        <v>35.416208333333003</v>
      </c>
      <c r="G454" s="74">
        <f t="shared" si="72"/>
        <v>-90.928955000000002</v>
      </c>
      <c r="J454">
        <v>31928013888.889</v>
      </c>
      <c r="K454">
        <v>-99.811942999999999</v>
      </c>
      <c r="L454">
        <v>-90.265945000000002</v>
      </c>
      <c r="N454" s="74">
        <f t="shared" si="75"/>
        <v>35.416208333333003</v>
      </c>
      <c r="O454" s="74">
        <f t="shared" si="73"/>
        <v>-86.327240000000003</v>
      </c>
    </row>
    <row r="455" spans="2:16" x14ac:dyDescent="0.25">
      <c r="B455">
        <v>33537861111.111</v>
      </c>
      <c r="C455">
        <v>-93.409110999999996</v>
      </c>
      <c r="D455">
        <v>-84.490951999999993</v>
      </c>
      <c r="F455" s="74">
        <f t="shared" si="74"/>
        <v>36.944138888889</v>
      </c>
      <c r="G455" s="74">
        <f t="shared" si="72"/>
        <v>-82.181472999999997</v>
      </c>
      <c r="J455">
        <v>33537861111.111</v>
      </c>
      <c r="K455">
        <v>-91.625183000000007</v>
      </c>
      <c r="L455">
        <v>-82.559517</v>
      </c>
      <c r="N455" s="74">
        <f t="shared" si="75"/>
        <v>36.944138888889</v>
      </c>
      <c r="O455" s="74">
        <f t="shared" si="73"/>
        <v>-87.391434000000004</v>
      </c>
    </row>
    <row r="456" spans="2:16" x14ac:dyDescent="0.25">
      <c r="B456">
        <v>35147708333.333</v>
      </c>
      <c r="C456">
        <v>-88.073875000000001</v>
      </c>
      <c r="D456">
        <v>-78.616753000000003</v>
      </c>
      <c r="F456" s="74">
        <f t="shared" si="74"/>
        <v>38.472069444444003</v>
      </c>
      <c r="G456" s="74">
        <f t="shared" si="72"/>
        <v>-87.630989</v>
      </c>
      <c r="J456">
        <v>35147708333.333</v>
      </c>
      <c r="K456">
        <v>-93.857010000000002</v>
      </c>
      <c r="L456">
        <v>-84.646598999999995</v>
      </c>
      <c r="N456" s="74">
        <f t="shared" si="75"/>
        <v>38.472069444444003</v>
      </c>
      <c r="O456" s="74">
        <f t="shared" si="73"/>
        <v>-89.622001999999995</v>
      </c>
    </row>
    <row r="457" spans="2:16" x14ac:dyDescent="0.25">
      <c r="B457">
        <v>36757555555.556</v>
      </c>
      <c r="C457">
        <v>-88.299858</v>
      </c>
      <c r="D457">
        <v>-78.908469999999994</v>
      </c>
      <c r="F457" s="74">
        <f t="shared" si="74"/>
        <v>40</v>
      </c>
      <c r="G457" s="74">
        <f t="shared" si="72"/>
        <v>-86.597847000000002</v>
      </c>
      <c r="J457">
        <v>36757555555.556</v>
      </c>
      <c r="K457">
        <v>-99.865050999999994</v>
      </c>
      <c r="L457">
        <v>-90.333786000000003</v>
      </c>
      <c r="N457" s="74">
        <f t="shared" si="75"/>
        <v>40</v>
      </c>
      <c r="O457" s="74">
        <f t="shared" si="73"/>
        <v>-83.623154</v>
      </c>
    </row>
    <row r="458" spans="2:16" x14ac:dyDescent="0.25">
      <c r="B458">
        <v>38367402777.778</v>
      </c>
      <c r="C458">
        <v>-89.374968999999993</v>
      </c>
      <c r="D458">
        <v>-79.836021000000002</v>
      </c>
      <c r="F458" s="74" t="s">
        <v>21</v>
      </c>
      <c r="J458">
        <v>38367402777.778</v>
      </c>
      <c r="K458">
        <v>-95.048248000000001</v>
      </c>
      <c r="L458">
        <v>-84.893730000000005</v>
      </c>
      <c r="N458" s="74" t="s">
        <v>21</v>
      </c>
    </row>
    <row r="459" spans="2:16" x14ac:dyDescent="0.25">
      <c r="B459">
        <v>39977250000</v>
      </c>
      <c r="C459">
        <v>-90.238097999999994</v>
      </c>
      <c r="D459">
        <v>-81.351425000000006</v>
      </c>
      <c r="J459">
        <v>39977250000</v>
      </c>
      <c r="K459">
        <v>-95.476439999999997</v>
      </c>
      <c r="L459">
        <v>-85.258094999999997</v>
      </c>
    </row>
    <row r="460" spans="2:16" x14ac:dyDescent="0.25">
      <c r="B460" t="s">
        <v>21</v>
      </c>
      <c r="J460" t="s">
        <v>21</v>
      </c>
    </row>
    <row r="461" spans="2:16" x14ac:dyDescent="0.25">
      <c r="F461" s="74" t="s">
        <v>60</v>
      </c>
      <c r="N461" s="74" t="s">
        <v>60</v>
      </c>
    </row>
    <row r="462" spans="2:16" ht="15.75" x14ac:dyDescent="0.25">
      <c r="F462" s="74" t="s">
        <v>19</v>
      </c>
      <c r="G462" s="74" t="str">
        <f t="shared" ref="G462:G481" si="76">D488</f>
        <v>N/A 5Rx1L dBc Log Mag(dB)</v>
      </c>
      <c r="H462" s="80">
        <v>5</v>
      </c>
      <c r="N462" s="74" t="s">
        <v>19</v>
      </c>
      <c r="O462" s="74" t="str">
        <f t="shared" ref="O462:O481" si="77">L488</f>
        <v>N/A 5Rx1L dBc Log Mag(dB)</v>
      </c>
      <c r="P462" s="80">
        <v>5</v>
      </c>
    </row>
    <row r="463" spans="2:16" ht="15.75" x14ac:dyDescent="0.25">
      <c r="B463" t="s">
        <v>58</v>
      </c>
      <c r="F463" s="74">
        <f t="shared" ref="F463:F481" si="78">B489/1000000000</f>
        <v>11</v>
      </c>
      <c r="G463" s="74">
        <f t="shared" si="76"/>
        <v>-57.65448</v>
      </c>
      <c r="H463" s="81">
        <f>ABS(AVERAGE(G463:G481)-(H462-1)*10)</f>
        <v>98.63266221052632</v>
      </c>
      <c r="J463" t="s">
        <v>58</v>
      </c>
      <c r="N463" s="74">
        <f t="shared" ref="N463:N481" si="79">J489/1000000000</f>
        <v>11</v>
      </c>
      <c r="O463" s="74">
        <f t="shared" si="77"/>
        <v>-82.942047000000002</v>
      </c>
      <c r="P463" s="81">
        <f>ABS(AVERAGE(O463:O481)-(P462-1)*10)</f>
        <v>135.66411610526313</v>
      </c>
    </row>
    <row r="464" spans="2:16" x14ac:dyDescent="0.25">
      <c r="B464" t="s">
        <v>19</v>
      </c>
      <c r="C464" t="s">
        <v>134</v>
      </c>
      <c r="D464" t="s">
        <v>59</v>
      </c>
      <c r="F464" s="74">
        <f t="shared" si="78"/>
        <v>11</v>
      </c>
      <c r="G464" s="74">
        <f t="shared" si="76"/>
        <v>-57.865169999999999</v>
      </c>
      <c r="J464" t="s">
        <v>19</v>
      </c>
      <c r="K464" t="s">
        <v>134</v>
      </c>
      <c r="L464" t="s">
        <v>59</v>
      </c>
      <c r="N464" s="74">
        <f t="shared" si="79"/>
        <v>11</v>
      </c>
      <c r="O464" s="74">
        <f t="shared" si="77"/>
        <v>-88.257300999999998</v>
      </c>
    </row>
    <row r="465" spans="2:15" x14ac:dyDescent="0.25">
      <c r="B465">
        <v>12497250000</v>
      </c>
      <c r="C465">
        <v>-63.864097999999998</v>
      </c>
      <c r="D465">
        <v>-55.021763</v>
      </c>
      <c r="F465" s="74">
        <f t="shared" si="78"/>
        <v>11</v>
      </c>
      <c r="G465" s="74">
        <f t="shared" si="76"/>
        <v>-60.010928999999997</v>
      </c>
      <c r="J465">
        <v>12497250000</v>
      </c>
      <c r="K465">
        <v>-95.045501999999999</v>
      </c>
      <c r="L465">
        <v>-81.207618999999994</v>
      </c>
      <c r="N465" s="74">
        <f t="shared" si="79"/>
        <v>11</v>
      </c>
      <c r="O465" s="74">
        <f t="shared" si="77"/>
        <v>-89.848479999999995</v>
      </c>
    </row>
    <row r="466" spans="2:15" x14ac:dyDescent="0.25">
      <c r="B466">
        <v>14025180555.556</v>
      </c>
      <c r="C466">
        <v>-77.425537000000006</v>
      </c>
      <c r="D466">
        <v>-68.636154000000005</v>
      </c>
      <c r="F466" s="74">
        <f t="shared" si="78"/>
        <v>11</v>
      </c>
      <c r="G466" s="74">
        <f t="shared" si="76"/>
        <v>-60.052791999999997</v>
      </c>
      <c r="J466">
        <v>14025180555.556</v>
      </c>
      <c r="K466">
        <v>-100.10117</v>
      </c>
      <c r="L466">
        <v>-90.708588000000006</v>
      </c>
      <c r="N466" s="74">
        <f t="shared" si="79"/>
        <v>11</v>
      </c>
      <c r="O466" s="74">
        <f t="shared" si="77"/>
        <v>-102.90002</v>
      </c>
    </row>
    <row r="467" spans="2:15" x14ac:dyDescent="0.25">
      <c r="B467">
        <v>15553111111.111</v>
      </c>
      <c r="C467">
        <v>-85.679550000000006</v>
      </c>
      <c r="D467">
        <v>-79.078354000000004</v>
      </c>
      <c r="F467" s="74">
        <f t="shared" si="78"/>
        <v>11</v>
      </c>
      <c r="G467" s="74">
        <f t="shared" si="76"/>
        <v>-60.205105000000003</v>
      </c>
      <c r="J467">
        <v>15553111111.111</v>
      </c>
      <c r="K467">
        <v>-78.666245000000004</v>
      </c>
      <c r="L467">
        <v>-71.503737999999998</v>
      </c>
      <c r="N467" s="74">
        <f t="shared" si="79"/>
        <v>11</v>
      </c>
      <c r="O467" s="74">
        <f t="shared" si="77"/>
        <v>-96.649704</v>
      </c>
    </row>
    <row r="468" spans="2:15" x14ac:dyDescent="0.25">
      <c r="B468">
        <v>17081041666.667</v>
      </c>
      <c r="C468">
        <v>-71.518310999999997</v>
      </c>
      <c r="D468">
        <v>-64.947181999999998</v>
      </c>
      <c r="F468" s="74">
        <f t="shared" si="78"/>
        <v>11</v>
      </c>
      <c r="G468" s="74">
        <f t="shared" si="76"/>
        <v>-60.364936999999998</v>
      </c>
      <c r="J468">
        <v>17081041666.667</v>
      </c>
      <c r="K468">
        <v>-84.968727000000001</v>
      </c>
      <c r="L468">
        <v>-78.097221000000005</v>
      </c>
      <c r="N468" s="74">
        <f t="shared" si="79"/>
        <v>11</v>
      </c>
      <c r="O468" s="74">
        <f t="shared" si="77"/>
        <v>-92.645210000000006</v>
      </c>
    </row>
    <row r="469" spans="2:15" x14ac:dyDescent="0.25">
      <c r="B469">
        <v>18608972222.222</v>
      </c>
      <c r="C469">
        <v>-82.563034000000002</v>
      </c>
      <c r="D469">
        <v>-76.190314999999998</v>
      </c>
      <c r="F469" s="74">
        <f t="shared" si="78"/>
        <v>11</v>
      </c>
      <c r="G469" s="74">
        <f t="shared" si="76"/>
        <v>-60.170357000000003</v>
      </c>
      <c r="J469">
        <v>18608972222.222</v>
      </c>
      <c r="K469">
        <v>-81.729827999999998</v>
      </c>
      <c r="L469">
        <v>-74.684501999999995</v>
      </c>
      <c r="N469" s="74">
        <f t="shared" si="79"/>
        <v>11</v>
      </c>
      <c r="O469" s="74">
        <f t="shared" si="77"/>
        <v>-104.56152</v>
      </c>
    </row>
    <row r="470" spans="2:15" x14ac:dyDescent="0.25">
      <c r="B470">
        <v>20136902777.778</v>
      </c>
      <c r="C470">
        <v>-75.603911999999994</v>
      </c>
      <c r="D470">
        <v>-69.392478999999994</v>
      </c>
      <c r="F470" s="74">
        <f t="shared" si="78"/>
        <v>11</v>
      </c>
      <c r="G470" s="74">
        <f t="shared" si="76"/>
        <v>-58.543190000000003</v>
      </c>
      <c r="J470">
        <v>20136902777.778</v>
      </c>
      <c r="K470">
        <v>-88.909728999999999</v>
      </c>
      <c r="L470">
        <v>-81.520279000000002</v>
      </c>
      <c r="N470" s="74">
        <f t="shared" si="79"/>
        <v>11</v>
      </c>
      <c r="O470" s="74">
        <f t="shared" si="77"/>
        <v>-94.665763999999996</v>
      </c>
    </row>
    <row r="471" spans="2:15" x14ac:dyDescent="0.25">
      <c r="B471">
        <v>21664833333.333</v>
      </c>
      <c r="C471">
        <v>-78.700951000000003</v>
      </c>
      <c r="D471">
        <v>-72.219772000000006</v>
      </c>
      <c r="F471" s="74">
        <f t="shared" si="78"/>
        <v>11</v>
      </c>
      <c r="G471" s="74">
        <f t="shared" si="76"/>
        <v>-58.172378999999999</v>
      </c>
      <c r="J471">
        <v>21664833333.333</v>
      </c>
      <c r="K471">
        <v>-95.334282000000002</v>
      </c>
      <c r="L471">
        <v>-87.587699999999998</v>
      </c>
      <c r="N471" s="74">
        <f t="shared" si="79"/>
        <v>11</v>
      </c>
      <c r="O471" s="74">
        <f t="shared" si="77"/>
        <v>-92.785362000000006</v>
      </c>
    </row>
    <row r="472" spans="2:15" x14ac:dyDescent="0.25">
      <c r="B472">
        <v>23192763888.889</v>
      </c>
      <c r="C472">
        <v>-90.542465000000007</v>
      </c>
      <c r="D472">
        <v>-82.294701000000003</v>
      </c>
      <c r="F472" s="74">
        <f t="shared" si="78"/>
        <v>11</v>
      </c>
      <c r="G472" s="74">
        <f t="shared" si="76"/>
        <v>-58.656345000000002</v>
      </c>
      <c r="J472">
        <v>23192763888.889</v>
      </c>
      <c r="K472">
        <v>-96.454277000000005</v>
      </c>
      <c r="L472">
        <v>-87.320473000000007</v>
      </c>
      <c r="N472" s="74">
        <f t="shared" si="79"/>
        <v>11</v>
      </c>
      <c r="O472" s="74">
        <f t="shared" si="77"/>
        <v>-100.13936</v>
      </c>
    </row>
    <row r="473" spans="2:15" x14ac:dyDescent="0.25">
      <c r="B473">
        <v>24720694444.444</v>
      </c>
      <c r="C473">
        <v>-103.01519999999999</v>
      </c>
      <c r="D473">
        <v>-94.470032000000003</v>
      </c>
      <c r="F473" s="74">
        <f t="shared" si="78"/>
        <v>11</v>
      </c>
      <c r="G473" s="74">
        <f t="shared" si="76"/>
        <v>-59.179789999999997</v>
      </c>
      <c r="J473">
        <v>24720694444.444</v>
      </c>
      <c r="K473">
        <v>-106.30298999999999</v>
      </c>
      <c r="L473">
        <v>-96.233452</v>
      </c>
      <c r="N473" s="74">
        <f t="shared" si="79"/>
        <v>11</v>
      </c>
      <c r="O473" s="74">
        <f t="shared" si="77"/>
        <v>-109.27216</v>
      </c>
    </row>
    <row r="474" spans="2:15" x14ac:dyDescent="0.25">
      <c r="B474">
        <v>26248625000</v>
      </c>
      <c r="C474">
        <v>-82.839622000000006</v>
      </c>
      <c r="D474">
        <v>-74.731491000000005</v>
      </c>
      <c r="F474" s="74">
        <f t="shared" si="78"/>
        <v>11</v>
      </c>
      <c r="G474" s="74">
        <f t="shared" si="76"/>
        <v>-58.953991000000002</v>
      </c>
      <c r="J474">
        <v>26248625000</v>
      </c>
      <c r="K474">
        <v>-110.57404</v>
      </c>
      <c r="L474">
        <v>-100.68929</v>
      </c>
      <c r="N474" s="74">
        <f t="shared" si="79"/>
        <v>11</v>
      </c>
      <c r="O474" s="74">
        <f t="shared" si="77"/>
        <v>-98.107017999999997</v>
      </c>
    </row>
    <row r="475" spans="2:15" x14ac:dyDescent="0.25">
      <c r="B475">
        <v>27776555555.556</v>
      </c>
      <c r="C475">
        <v>-87.742317</v>
      </c>
      <c r="D475">
        <v>-80.143416999999999</v>
      </c>
      <c r="F475" s="74">
        <f t="shared" si="78"/>
        <v>11</v>
      </c>
      <c r="G475" s="74">
        <f t="shared" si="76"/>
        <v>-58.510261999999997</v>
      </c>
      <c r="J475">
        <v>27776555555.556</v>
      </c>
      <c r="K475">
        <v>-90.918068000000005</v>
      </c>
      <c r="L475">
        <v>-81.601532000000006</v>
      </c>
      <c r="N475" s="74">
        <f t="shared" si="79"/>
        <v>11</v>
      </c>
      <c r="O475" s="74">
        <f t="shared" si="77"/>
        <v>-98.147041000000002</v>
      </c>
    </row>
    <row r="476" spans="2:15" x14ac:dyDescent="0.25">
      <c r="B476">
        <v>29304486111.111</v>
      </c>
      <c r="C476">
        <v>-83.038841000000005</v>
      </c>
      <c r="D476">
        <v>-75.382880999999998</v>
      </c>
      <c r="F476" s="74">
        <f t="shared" si="78"/>
        <v>11</v>
      </c>
      <c r="G476" s="74">
        <f t="shared" si="76"/>
        <v>-58.47139</v>
      </c>
      <c r="J476">
        <v>29304486111.111</v>
      </c>
      <c r="K476">
        <v>-95.368476999999999</v>
      </c>
      <c r="L476">
        <v>-85.798889000000003</v>
      </c>
      <c r="N476" s="74">
        <f t="shared" si="79"/>
        <v>11</v>
      </c>
      <c r="O476" s="74">
        <f t="shared" si="77"/>
        <v>-95.257187000000002</v>
      </c>
    </row>
    <row r="477" spans="2:15" x14ac:dyDescent="0.25">
      <c r="B477">
        <v>30832416666.667</v>
      </c>
      <c r="C477">
        <v>-97.259238999999994</v>
      </c>
      <c r="D477">
        <v>-89.406814999999995</v>
      </c>
      <c r="F477" s="74">
        <f t="shared" si="78"/>
        <v>11</v>
      </c>
      <c r="G477" s="74">
        <f t="shared" si="76"/>
        <v>-57.771225000000001</v>
      </c>
      <c r="J477">
        <v>30832416666.667</v>
      </c>
      <c r="K477">
        <v>-104.35259000000001</v>
      </c>
      <c r="L477">
        <v>-94.770568999999995</v>
      </c>
      <c r="N477" s="74">
        <f t="shared" si="79"/>
        <v>11</v>
      </c>
      <c r="O477" s="74">
        <f t="shared" si="77"/>
        <v>-87.245705000000001</v>
      </c>
    </row>
    <row r="478" spans="2:15" x14ac:dyDescent="0.25">
      <c r="B478">
        <v>32360347222.222</v>
      </c>
      <c r="C478">
        <v>-93.864684999999994</v>
      </c>
      <c r="D478">
        <v>-85.820999</v>
      </c>
      <c r="F478" s="74">
        <f t="shared" si="78"/>
        <v>11</v>
      </c>
      <c r="G478" s="74">
        <f t="shared" si="76"/>
        <v>-57.099888</v>
      </c>
      <c r="J478">
        <v>32360347222.222</v>
      </c>
      <c r="K478">
        <v>-94.582770999999994</v>
      </c>
      <c r="L478">
        <v>-85.036766</v>
      </c>
      <c r="N478" s="74">
        <f t="shared" si="79"/>
        <v>11</v>
      </c>
      <c r="O478" s="74">
        <f t="shared" si="77"/>
        <v>-95.635963000000004</v>
      </c>
    </row>
    <row r="479" spans="2:15" x14ac:dyDescent="0.25">
      <c r="B479">
        <v>33888277777.778</v>
      </c>
      <c r="C479">
        <v>-103.48157999999999</v>
      </c>
      <c r="D479">
        <v>-94.563416000000004</v>
      </c>
      <c r="F479" s="74">
        <f t="shared" si="78"/>
        <v>11</v>
      </c>
      <c r="G479" s="74">
        <f t="shared" si="76"/>
        <v>-57.373759999999997</v>
      </c>
      <c r="J479">
        <v>33888277777.778</v>
      </c>
      <c r="K479">
        <v>-99.540290999999996</v>
      </c>
      <c r="L479">
        <v>-90.474625000000003</v>
      </c>
      <c r="N479" s="74">
        <f t="shared" si="79"/>
        <v>11</v>
      </c>
      <c r="O479" s="74">
        <f t="shared" si="77"/>
        <v>-99.206512000000004</v>
      </c>
    </row>
    <row r="480" spans="2:15" x14ac:dyDescent="0.25">
      <c r="B480">
        <v>35416208333.333</v>
      </c>
      <c r="C480">
        <v>-100.38608000000001</v>
      </c>
      <c r="D480">
        <v>-90.928955000000002</v>
      </c>
      <c r="F480" s="74">
        <f t="shared" si="78"/>
        <v>11</v>
      </c>
      <c r="G480" s="74">
        <f t="shared" si="76"/>
        <v>-57.232517000000001</v>
      </c>
      <c r="J480">
        <v>35416208333.333</v>
      </c>
      <c r="K480">
        <v>-95.537650999999997</v>
      </c>
      <c r="L480">
        <v>-86.327240000000003</v>
      </c>
      <c r="N480" s="74">
        <f t="shared" si="79"/>
        <v>11</v>
      </c>
      <c r="O480" s="74">
        <f t="shared" si="77"/>
        <v>-102.53009</v>
      </c>
    </row>
    <row r="481" spans="2:16" x14ac:dyDescent="0.25">
      <c r="B481">
        <v>36944138888.889</v>
      </c>
      <c r="C481">
        <v>-91.572861000000003</v>
      </c>
      <c r="D481">
        <v>-82.181472999999997</v>
      </c>
      <c r="F481" s="74">
        <f t="shared" si="78"/>
        <v>11</v>
      </c>
      <c r="G481" s="74">
        <f t="shared" si="76"/>
        <v>-57.732075000000002</v>
      </c>
      <c r="J481">
        <v>36944138888.889</v>
      </c>
      <c r="K481">
        <v>-96.922698999999994</v>
      </c>
      <c r="L481">
        <v>-87.391434000000004</v>
      </c>
      <c r="N481" s="74">
        <f t="shared" si="79"/>
        <v>11</v>
      </c>
      <c r="O481" s="74">
        <f t="shared" si="77"/>
        <v>-86.821762000000007</v>
      </c>
    </row>
    <row r="482" spans="2:16" x14ac:dyDescent="0.25">
      <c r="B482">
        <v>38472069444.444</v>
      </c>
      <c r="C482">
        <v>-97.169937000000004</v>
      </c>
      <c r="D482">
        <v>-87.630989</v>
      </c>
      <c r="F482" s="74" t="s">
        <v>21</v>
      </c>
      <c r="J482">
        <v>38472069444.444</v>
      </c>
      <c r="K482">
        <v>-99.776511999999997</v>
      </c>
      <c r="L482">
        <v>-89.622001999999995</v>
      </c>
      <c r="N482" s="74" t="s">
        <v>21</v>
      </c>
    </row>
    <row r="483" spans="2:16" x14ac:dyDescent="0.25">
      <c r="B483">
        <v>40000000000</v>
      </c>
      <c r="C483">
        <v>-95.484520000000003</v>
      </c>
      <c r="D483">
        <v>-86.597847000000002</v>
      </c>
      <c r="J483">
        <v>40000000000</v>
      </c>
      <c r="K483">
        <v>-93.841507000000007</v>
      </c>
      <c r="L483">
        <v>-83.623154</v>
      </c>
    </row>
    <row r="484" spans="2:16" x14ac:dyDescent="0.25">
      <c r="B484" t="s">
        <v>21</v>
      </c>
      <c r="J484" t="s">
        <v>21</v>
      </c>
    </row>
    <row r="485" spans="2:16" x14ac:dyDescent="0.25">
      <c r="F485" s="74" t="s">
        <v>61</v>
      </c>
      <c r="N485" s="74" t="s">
        <v>61</v>
      </c>
    </row>
    <row r="486" spans="2:16" ht="15.75" x14ac:dyDescent="0.25">
      <c r="F486" s="74" t="s">
        <v>19</v>
      </c>
      <c r="G486" s="74" t="str">
        <f t="shared" ref="G486:G505" si="80">D512</f>
        <v>5Rx2L dBc Log Mag(dB)</v>
      </c>
      <c r="H486" s="80">
        <v>5</v>
      </c>
      <c r="N486" s="74" t="s">
        <v>19</v>
      </c>
      <c r="O486" s="74" t="str">
        <f t="shared" ref="O486:O505" si="81">L512</f>
        <v>5Rx2L dBc Log Mag(dB)</v>
      </c>
      <c r="P486" s="80">
        <v>5</v>
      </c>
    </row>
    <row r="487" spans="2:16" ht="15.75" x14ac:dyDescent="0.25">
      <c r="B487" t="s">
        <v>60</v>
      </c>
      <c r="F487" s="74">
        <f t="shared" ref="F487:F505" si="82">B513/1000000000</f>
        <v>11</v>
      </c>
      <c r="G487" s="74">
        <f t="shared" si="80"/>
        <v>-94.404883999999996</v>
      </c>
      <c r="H487" s="81">
        <f>ABS(AVERAGE(G487:G505)-(H486-1)*10)</f>
        <v>126.10175284210527</v>
      </c>
      <c r="J487" t="s">
        <v>60</v>
      </c>
      <c r="N487" s="74">
        <f t="shared" ref="N487:N505" si="83">J513/1000000000</f>
        <v>11</v>
      </c>
      <c r="O487" s="74">
        <f t="shared" si="81"/>
        <v>-81.264961</v>
      </c>
      <c r="P487" s="81">
        <f>ABS(AVERAGE(O487:O505)-(P486-1)*10)</f>
        <v>131.28752331578949</v>
      </c>
    </row>
    <row r="488" spans="2:16" x14ac:dyDescent="0.25">
      <c r="B488" t="s">
        <v>19</v>
      </c>
      <c r="C488" t="s">
        <v>135</v>
      </c>
      <c r="D488" t="s">
        <v>259</v>
      </c>
      <c r="F488" s="74">
        <f t="shared" si="82"/>
        <v>11.344566666666999</v>
      </c>
      <c r="G488" s="74">
        <f t="shared" si="80"/>
        <v>-96.668373000000003</v>
      </c>
      <c r="J488" t="s">
        <v>19</v>
      </c>
      <c r="K488" t="s">
        <v>135</v>
      </c>
      <c r="L488" t="s">
        <v>259</v>
      </c>
      <c r="N488" s="74">
        <f t="shared" si="83"/>
        <v>11.344566666666999</v>
      </c>
      <c r="O488" s="74">
        <f t="shared" si="81"/>
        <v>-92.675797000000003</v>
      </c>
    </row>
    <row r="489" spans="2:16" x14ac:dyDescent="0.25">
      <c r="B489">
        <v>11000000000</v>
      </c>
      <c r="C489">
        <v>-66.496819000000002</v>
      </c>
      <c r="D489">
        <v>-57.65448</v>
      </c>
      <c r="F489" s="74">
        <f t="shared" si="82"/>
        <v>11.689133333333</v>
      </c>
      <c r="G489" s="74">
        <f t="shared" si="80"/>
        <v>-78.626213000000007</v>
      </c>
      <c r="J489">
        <v>11000000000</v>
      </c>
      <c r="K489">
        <v>-96.779938000000001</v>
      </c>
      <c r="L489">
        <v>-82.942047000000002</v>
      </c>
      <c r="N489" s="74">
        <f t="shared" si="83"/>
        <v>11.689133333333</v>
      </c>
      <c r="O489" s="74">
        <f t="shared" si="81"/>
        <v>-95.802818000000002</v>
      </c>
    </row>
    <row r="490" spans="2:16" x14ac:dyDescent="0.25">
      <c r="B490">
        <v>11000000000</v>
      </c>
      <c r="C490">
        <v>-66.654555999999999</v>
      </c>
      <c r="D490">
        <v>-57.865169999999999</v>
      </c>
      <c r="F490" s="74">
        <f t="shared" si="82"/>
        <v>12.0337</v>
      </c>
      <c r="G490" s="74">
        <f t="shared" si="80"/>
        <v>-78.782227000000006</v>
      </c>
      <c r="J490">
        <v>11000000000</v>
      </c>
      <c r="K490">
        <v>-97.649878999999999</v>
      </c>
      <c r="L490">
        <v>-88.257300999999998</v>
      </c>
      <c r="N490" s="74">
        <f t="shared" si="83"/>
        <v>12.0337</v>
      </c>
      <c r="O490" s="74">
        <f t="shared" si="81"/>
        <v>-88.927582000000001</v>
      </c>
    </row>
    <row r="491" spans="2:16" x14ac:dyDescent="0.25">
      <c r="B491">
        <v>11000000000</v>
      </c>
      <c r="C491">
        <v>-66.612121999999999</v>
      </c>
      <c r="D491">
        <v>-60.010928999999997</v>
      </c>
      <c r="F491" s="74">
        <f t="shared" si="82"/>
        <v>12.378266666666999</v>
      </c>
      <c r="G491" s="74">
        <f t="shared" si="80"/>
        <v>-76.548537999999994</v>
      </c>
      <c r="J491">
        <v>11000000000</v>
      </c>
      <c r="K491">
        <v>-97.010986000000003</v>
      </c>
      <c r="L491">
        <v>-89.848479999999995</v>
      </c>
      <c r="N491" s="74">
        <f t="shared" si="83"/>
        <v>12.378266666666999</v>
      </c>
      <c r="O491" s="74">
        <f t="shared" si="81"/>
        <v>-93.569053999999994</v>
      </c>
    </row>
    <row r="492" spans="2:16" x14ac:dyDescent="0.25">
      <c r="B492">
        <v>11000000000</v>
      </c>
      <c r="C492">
        <v>-66.623917000000006</v>
      </c>
      <c r="D492">
        <v>-60.052791999999997</v>
      </c>
      <c r="F492" s="74">
        <f t="shared" si="82"/>
        <v>12.722833333333</v>
      </c>
      <c r="G492" s="74">
        <f t="shared" si="80"/>
        <v>-85.08287</v>
      </c>
      <c r="J492">
        <v>11000000000</v>
      </c>
      <c r="K492">
        <v>-109.77151000000001</v>
      </c>
      <c r="L492">
        <v>-102.90002</v>
      </c>
      <c r="N492" s="74">
        <f t="shared" si="83"/>
        <v>12.722833333333</v>
      </c>
      <c r="O492" s="74">
        <f t="shared" si="81"/>
        <v>-95.525672999999998</v>
      </c>
    </row>
    <row r="493" spans="2:16" x14ac:dyDescent="0.25">
      <c r="B493">
        <v>11000000000</v>
      </c>
      <c r="C493">
        <v>-66.577820000000003</v>
      </c>
      <c r="D493">
        <v>-60.205105000000003</v>
      </c>
      <c r="F493" s="74">
        <f t="shared" si="82"/>
        <v>13.067399999999999</v>
      </c>
      <c r="G493" s="74">
        <f t="shared" si="80"/>
        <v>-87.308021999999994</v>
      </c>
      <c r="J493">
        <v>11000000000</v>
      </c>
      <c r="K493">
        <v>-103.69503</v>
      </c>
      <c r="L493">
        <v>-96.649704</v>
      </c>
      <c r="N493" s="74">
        <f t="shared" si="83"/>
        <v>13.067399999999999</v>
      </c>
      <c r="O493" s="74">
        <f t="shared" si="81"/>
        <v>-95.657677000000007</v>
      </c>
    </row>
    <row r="494" spans="2:16" x14ac:dyDescent="0.25">
      <c r="B494">
        <v>11000000000</v>
      </c>
      <c r="C494">
        <v>-66.576369999999997</v>
      </c>
      <c r="D494">
        <v>-60.364936999999998</v>
      </c>
      <c r="F494" s="74">
        <f t="shared" si="82"/>
        <v>13.411966666667</v>
      </c>
      <c r="G494" s="74">
        <f t="shared" si="80"/>
        <v>-85.279549000000003</v>
      </c>
      <c r="J494">
        <v>11000000000</v>
      </c>
      <c r="K494">
        <v>-100.03466</v>
      </c>
      <c r="L494">
        <v>-92.645210000000006</v>
      </c>
      <c r="N494" s="74">
        <f t="shared" si="83"/>
        <v>13.411966666667</v>
      </c>
      <c r="O494" s="74">
        <f t="shared" si="81"/>
        <v>-91.706412999999998</v>
      </c>
    </row>
    <row r="495" spans="2:16" x14ac:dyDescent="0.25">
      <c r="B495">
        <v>11000000000</v>
      </c>
      <c r="C495">
        <v>-66.651543000000004</v>
      </c>
      <c r="D495">
        <v>-60.170357000000003</v>
      </c>
      <c r="F495" s="74">
        <f t="shared" si="82"/>
        <v>13.756533333333</v>
      </c>
      <c r="G495" s="74">
        <f t="shared" si="80"/>
        <v>-92.572792000000007</v>
      </c>
      <c r="J495">
        <v>11000000000</v>
      </c>
      <c r="K495">
        <v>-112.30811</v>
      </c>
      <c r="L495">
        <v>-104.56152</v>
      </c>
      <c r="N495" s="74">
        <f t="shared" si="83"/>
        <v>13.756533333333</v>
      </c>
      <c r="O495" s="74">
        <f t="shared" si="81"/>
        <v>-88.091751000000002</v>
      </c>
    </row>
    <row r="496" spans="2:16" x14ac:dyDescent="0.25">
      <c r="B496">
        <v>11000000000</v>
      </c>
      <c r="C496">
        <v>-66.790961999999993</v>
      </c>
      <c r="D496">
        <v>-58.543190000000003</v>
      </c>
      <c r="F496" s="74">
        <f t="shared" si="82"/>
        <v>14.101100000000001</v>
      </c>
      <c r="G496" s="74">
        <f t="shared" si="80"/>
        <v>-95.718529000000004</v>
      </c>
      <c r="J496">
        <v>11000000000</v>
      </c>
      <c r="K496">
        <v>-103.79956</v>
      </c>
      <c r="L496">
        <v>-94.665763999999996</v>
      </c>
      <c r="N496" s="74">
        <f t="shared" si="83"/>
        <v>14.101100000000001</v>
      </c>
      <c r="O496" s="74">
        <f t="shared" si="81"/>
        <v>-96.027557000000002</v>
      </c>
    </row>
    <row r="497" spans="2:16" x14ac:dyDescent="0.25">
      <c r="B497">
        <v>11000000000</v>
      </c>
      <c r="C497">
        <v>-66.717545000000001</v>
      </c>
      <c r="D497">
        <v>-58.172378999999999</v>
      </c>
      <c r="F497" s="74">
        <f t="shared" si="82"/>
        <v>14.445666666667</v>
      </c>
      <c r="G497" s="74">
        <f t="shared" si="80"/>
        <v>-93.730827000000005</v>
      </c>
      <c r="J497">
        <v>11000000000</v>
      </c>
      <c r="K497">
        <v>-102.8549</v>
      </c>
      <c r="L497">
        <v>-92.785362000000006</v>
      </c>
      <c r="N497" s="74">
        <f t="shared" si="83"/>
        <v>14.445666666667</v>
      </c>
      <c r="O497" s="74">
        <f t="shared" si="81"/>
        <v>-95.424255000000002</v>
      </c>
    </row>
    <row r="498" spans="2:16" x14ac:dyDescent="0.25">
      <c r="B498">
        <v>11000000000</v>
      </c>
      <c r="C498">
        <v>-66.764472999999995</v>
      </c>
      <c r="D498">
        <v>-58.656345000000002</v>
      </c>
      <c r="F498" s="74">
        <f t="shared" si="82"/>
        <v>14.790233333333001</v>
      </c>
      <c r="G498" s="74">
        <f t="shared" si="80"/>
        <v>-91.393294999999995</v>
      </c>
      <c r="J498">
        <v>11000000000</v>
      </c>
      <c r="K498">
        <v>-110.02410999999999</v>
      </c>
      <c r="L498">
        <v>-100.13936</v>
      </c>
      <c r="N498" s="74">
        <f t="shared" si="83"/>
        <v>14.790233333333001</v>
      </c>
      <c r="O498" s="74">
        <f t="shared" si="81"/>
        <v>-94.993088</v>
      </c>
    </row>
    <row r="499" spans="2:16" x14ac:dyDescent="0.25">
      <c r="B499">
        <v>11000000000</v>
      </c>
      <c r="C499">
        <v>-66.778687000000005</v>
      </c>
      <c r="D499">
        <v>-59.179789999999997</v>
      </c>
      <c r="F499" s="74">
        <f t="shared" si="82"/>
        <v>15.1348</v>
      </c>
      <c r="G499" s="74">
        <f t="shared" si="80"/>
        <v>-89.690017999999995</v>
      </c>
      <c r="J499">
        <v>11000000000</v>
      </c>
      <c r="K499">
        <v>-118.5887</v>
      </c>
      <c r="L499">
        <v>-109.27216</v>
      </c>
      <c r="N499" s="74">
        <f t="shared" si="83"/>
        <v>15.1348</v>
      </c>
      <c r="O499" s="74">
        <f t="shared" si="81"/>
        <v>-86.853263999999996</v>
      </c>
    </row>
    <row r="500" spans="2:16" x14ac:dyDescent="0.25">
      <c r="B500">
        <v>11000000000</v>
      </c>
      <c r="C500">
        <v>-66.609947000000005</v>
      </c>
      <c r="D500">
        <v>-58.953991000000002</v>
      </c>
      <c r="F500" s="74">
        <f t="shared" si="82"/>
        <v>15.479366666667</v>
      </c>
      <c r="G500" s="74">
        <f t="shared" si="80"/>
        <v>-86.335571000000002</v>
      </c>
      <c r="J500">
        <v>11000000000</v>
      </c>
      <c r="K500">
        <v>-107.67661</v>
      </c>
      <c r="L500">
        <v>-98.107017999999997</v>
      </c>
      <c r="N500" s="74">
        <f t="shared" si="83"/>
        <v>15.479366666667</v>
      </c>
      <c r="O500" s="74">
        <f t="shared" si="81"/>
        <v>-89.862114000000005</v>
      </c>
    </row>
    <row r="501" spans="2:16" x14ac:dyDescent="0.25">
      <c r="B501">
        <v>11000000000</v>
      </c>
      <c r="C501">
        <v>-66.362685999999997</v>
      </c>
      <c r="D501">
        <v>-58.510261999999997</v>
      </c>
      <c r="F501" s="74">
        <f t="shared" si="82"/>
        <v>15.823933333333001</v>
      </c>
      <c r="G501" s="74">
        <f t="shared" si="80"/>
        <v>-87.685592999999997</v>
      </c>
      <c r="J501">
        <v>11000000000</v>
      </c>
      <c r="K501">
        <v>-107.72906</v>
      </c>
      <c r="L501">
        <v>-98.147041000000002</v>
      </c>
      <c r="N501" s="74">
        <f t="shared" si="83"/>
        <v>15.823933333333001</v>
      </c>
      <c r="O501" s="74">
        <f t="shared" si="81"/>
        <v>-89.790053999999998</v>
      </c>
    </row>
    <row r="502" spans="2:16" x14ac:dyDescent="0.25">
      <c r="B502">
        <v>11000000000</v>
      </c>
      <c r="C502">
        <v>-66.515083000000004</v>
      </c>
      <c r="D502">
        <v>-58.47139</v>
      </c>
      <c r="F502" s="74">
        <f t="shared" si="82"/>
        <v>16.168500000000002</v>
      </c>
      <c r="G502" s="74">
        <f t="shared" si="80"/>
        <v>-80.946387999999999</v>
      </c>
      <c r="J502">
        <v>11000000000</v>
      </c>
      <c r="K502">
        <v>-104.80319</v>
      </c>
      <c r="L502">
        <v>-95.257187000000002</v>
      </c>
      <c r="N502" s="74">
        <f t="shared" si="83"/>
        <v>16.168500000000002</v>
      </c>
      <c r="O502" s="74">
        <f t="shared" si="81"/>
        <v>-88.501686000000007</v>
      </c>
    </row>
    <row r="503" spans="2:16" x14ac:dyDescent="0.25">
      <c r="B503">
        <v>11000000000</v>
      </c>
      <c r="C503">
        <v>-66.689384000000004</v>
      </c>
      <c r="D503">
        <v>-57.771225000000001</v>
      </c>
      <c r="F503" s="74">
        <f t="shared" si="82"/>
        <v>16.513066666667001</v>
      </c>
      <c r="G503" s="74">
        <f t="shared" si="80"/>
        <v>-78.124442999999999</v>
      </c>
      <c r="J503">
        <v>11000000000</v>
      </c>
      <c r="K503">
        <v>-96.311363</v>
      </c>
      <c r="L503">
        <v>-87.245705000000001</v>
      </c>
      <c r="N503" s="74">
        <f t="shared" si="83"/>
        <v>16.513066666667001</v>
      </c>
      <c r="O503" s="74">
        <f t="shared" si="81"/>
        <v>-90.398398999999998</v>
      </c>
    </row>
    <row r="504" spans="2:16" x14ac:dyDescent="0.25">
      <c r="B504">
        <v>11000000000</v>
      </c>
      <c r="C504">
        <v>-66.557006999999999</v>
      </c>
      <c r="D504">
        <v>-57.099888</v>
      </c>
      <c r="F504" s="74">
        <f t="shared" si="82"/>
        <v>16.857633333333002</v>
      </c>
      <c r="G504" s="74">
        <f t="shared" si="80"/>
        <v>-71.351455999999999</v>
      </c>
      <c r="J504">
        <v>11000000000</v>
      </c>
      <c r="K504">
        <v>-104.84636999999999</v>
      </c>
      <c r="L504">
        <v>-95.635963000000004</v>
      </c>
      <c r="N504" s="74">
        <f t="shared" si="83"/>
        <v>16.857633333333002</v>
      </c>
      <c r="O504" s="74">
        <f t="shared" si="81"/>
        <v>-87.641136000000003</v>
      </c>
    </row>
    <row r="505" spans="2:16" x14ac:dyDescent="0.25">
      <c r="B505">
        <v>11000000000</v>
      </c>
      <c r="C505">
        <v>-66.765144000000006</v>
      </c>
      <c r="D505">
        <v>-57.373759999999997</v>
      </c>
      <c r="F505" s="74">
        <f t="shared" si="82"/>
        <v>17.202200000000001</v>
      </c>
      <c r="G505" s="74">
        <f t="shared" si="80"/>
        <v>-85.683716000000004</v>
      </c>
      <c r="J505">
        <v>11000000000</v>
      </c>
      <c r="K505">
        <v>-108.73778</v>
      </c>
      <c r="L505">
        <v>-99.206512000000004</v>
      </c>
      <c r="N505" s="74">
        <f t="shared" si="83"/>
        <v>17.202200000000001</v>
      </c>
      <c r="O505" s="74">
        <f t="shared" si="81"/>
        <v>-91.749663999999996</v>
      </c>
    </row>
    <row r="506" spans="2:16" x14ac:dyDescent="0.25">
      <c r="B506">
        <v>11000000000</v>
      </c>
      <c r="C506">
        <v>-66.771468999999996</v>
      </c>
      <c r="D506">
        <v>-57.232517000000001</v>
      </c>
      <c r="F506" s="74" t="s">
        <v>21</v>
      </c>
      <c r="J506">
        <v>11000000000</v>
      </c>
      <c r="K506">
        <v>-112.68461000000001</v>
      </c>
      <c r="L506">
        <v>-102.53009</v>
      </c>
      <c r="N506" s="74" t="s">
        <v>21</v>
      </c>
    </row>
    <row r="507" spans="2:16" x14ac:dyDescent="0.25">
      <c r="B507">
        <v>11000000000</v>
      </c>
      <c r="C507">
        <v>-66.618744000000007</v>
      </c>
      <c r="D507">
        <v>-57.732075000000002</v>
      </c>
      <c r="J507">
        <v>11000000000</v>
      </c>
      <c r="K507">
        <v>-97.040115</v>
      </c>
      <c r="L507">
        <v>-86.821762000000007</v>
      </c>
    </row>
    <row r="508" spans="2:16" x14ac:dyDescent="0.25">
      <c r="B508" t="s">
        <v>21</v>
      </c>
      <c r="J508" t="s">
        <v>21</v>
      </c>
    </row>
    <row r="509" spans="2:16" x14ac:dyDescent="0.25">
      <c r="F509" s="74" t="s">
        <v>63</v>
      </c>
      <c r="N509" s="74" t="s">
        <v>63</v>
      </c>
    </row>
    <row r="510" spans="2:16" ht="15.75" x14ac:dyDescent="0.25">
      <c r="F510" s="74" t="s">
        <v>19</v>
      </c>
      <c r="G510" s="74" t="str">
        <f t="shared" ref="G510:G529" si="84">D536</f>
        <v>5Rx3L dBc Log Mag(dB)</v>
      </c>
      <c r="H510" s="80">
        <v>5</v>
      </c>
      <c r="N510" s="74" t="s">
        <v>19</v>
      </c>
      <c r="O510" s="74" t="str">
        <f t="shared" ref="O510:O529" si="85">L536</f>
        <v>5Rx3L dBc Log Mag(dB)</v>
      </c>
      <c r="P510" s="80">
        <v>5</v>
      </c>
    </row>
    <row r="511" spans="2:16" ht="15.75" x14ac:dyDescent="0.25">
      <c r="B511" t="s">
        <v>61</v>
      </c>
      <c r="F511" s="74">
        <f t="shared" ref="F511:F529" si="86">B537/1000000000</f>
        <v>11</v>
      </c>
      <c r="G511" s="74">
        <f t="shared" si="84"/>
        <v>-62.256934999999999</v>
      </c>
      <c r="H511" s="81">
        <f>ABS(AVERAGE(G511:G529)-(H510-1)*10)</f>
        <v>123.19412910526316</v>
      </c>
      <c r="J511" t="s">
        <v>61</v>
      </c>
      <c r="N511" s="74">
        <f t="shared" ref="N511:N529" si="87">J537/1000000000</f>
        <v>11</v>
      </c>
      <c r="O511" s="74">
        <f t="shared" si="85"/>
        <v>-90.809974999999994</v>
      </c>
      <c r="P511" s="81">
        <f>ABS(AVERAGE(O511:O529)-(P510-1)*10)</f>
        <v>129.01769615789473</v>
      </c>
    </row>
    <row r="512" spans="2:16" x14ac:dyDescent="0.25">
      <c r="B512" t="s">
        <v>19</v>
      </c>
      <c r="C512" t="s">
        <v>136</v>
      </c>
      <c r="D512" t="s">
        <v>62</v>
      </c>
      <c r="F512" s="74">
        <f t="shared" si="86"/>
        <v>11.789011111111</v>
      </c>
      <c r="G512" s="74">
        <f t="shared" si="84"/>
        <v>-68.830132000000006</v>
      </c>
      <c r="J512" t="s">
        <v>19</v>
      </c>
      <c r="K512" t="s">
        <v>136</v>
      </c>
      <c r="L512" t="s">
        <v>62</v>
      </c>
      <c r="N512" s="74">
        <f t="shared" si="87"/>
        <v>11.789011111111</v>
      </c>
      <c r="O512" s="74">
        <f t="shared" si="85"/>
        <v>-90.501105999999993</v>
      </c>
    </row>
    <row r="513" spans="2:15" x14ac:dyDescent="0.25">
      <c r="B513">
        <v>11000000000</v>
      </c>
      <c r="C513">
        <v>-103.24722</v>
      </c>
      <c r="D513">
        <v>-94.404883999999996</v>
      </c>
      <c r="F513" s="74">
        <f t="shared" si="86"/>
        <v>12.578022222222</v>
      </c>
      <c r="G513" s="74">
        <f t="shared" si="84"/>
        <v>-71.999442999999999</v>
      </c>
      <c r="J513">
        <v>11000000000</v>
      </c>
      <c r="K513">
        <v>-95.102844000000005</v>
      </c>
      <c r="L513">
        <v>-81.264961</v>
      </c>
      <c r="N513" s="74">
        <f t="shared" si="87"/>
        <v>12.578022222222</v>
      </c>
      <c r="O513" s="74">
        <f t="shared" si="85"/>
        <v>-94.768990000000002</v>
      </c>
    </row>
    <row r="514" spans="2:15" x14ac:dyDescent="0.25">
      <c r="B514">
        <v>11344566666.667</v>
      </c>
      <c r="C514">
        <v>-105.45775999999999</v>
      </c>
      <c r="D514">
        <v>-96.668373000000003</v>
      </c>
      <c r="F514" s="74">
        <f t="shared" si="86"/>
        <v>13.367033333333</v>
      </c>
      <c r="G514" s="74">
        <f t="shared" si="84"/>
        <v>-83.554962000000003</v>
      </c>
      <c r="J514">
        <v>11344566666.667</v>
      </c>
      <c r="K514">
        <v>-102.06838</v>
      </c>
      <c r="L514">
        <v>-92.675797000000003</v>
      </c>
      <c r="N514" s="74">
        <f t="shared" si="87"/>
        <v>13.367033333333</v>
      </c>
      <c r="O514" s="74">
        <f t="shared" si="85"/>
        <v>-94.540649000000002</v>
      </c>
    </row>
    <row r="515" spans="2:15" x14ac:dyDescent="0.25">
      <c r="B515">
        <v>11689133333.333</v>
      </c>
      <c r="C515">
        <v>-85.227408999999994</v>
      </c>
      <c r="D515">
        <v>-78.626213000000007</v>
      </c>
      <c r="F515" s="74">
        <f t="shared" si="86"/>
        <v>14.156044444443999</v>
      </c>
      <c r="G515" s="74">
        <f t="shared" si="84"/>
        <v>-74.819480999999996</v>
      </c>
      <c r="J515">
        <v>11689133333.333</v>
      </c>
      <c r="K515">
        <v>-102.96532000000001</v>
      </c>
      <c r="L515">
        <v>-95.802818000000002</v>
      </c>
      <c r="N515" s="74">
        <f t="shared" si="87"/>
        <v>14.156044444443999</v>
      </c>
      <c r="O515" s="74">
        <f t="shared" si="85"/>
        <v>-82.597014999999999</v>
      </c>
    </row>
    <row r="516" spans="2:15" x14ac:dyDescent="0.25">
      <c r="B516">
        <v>12033700000</v>
      </c>
      <c r="C516">
        <v>-85.353354999999993</v>
      </c>
      <c r="D516">
        <v>-78.782227000000006</v>
      </c>
      <c r="F516" s="74">
        <f t="shared" si="86"/>
        <v>14.945055555555999</v>
      </c>
      <c r="G516" s="74">
        <f t="shared" si="84"/>
        <v>-78.894867000000005</v>
      </c>
      <c r="J516">
        <v>12033700000</v>
      </c>
      <c r="K516">
        <v>-95.799080000000004</v>
      </c>
      <c r="L516">
        <v>-88.927582000000001</v>
      </c>
      <c r="N516" s="74">
        <f t="shared" si="87"/>
        <v>14.945055555555999</v>
      </c>
      <c r="O516" s="74">
        <f t="shared" si="85"/>
        <v>-78.928543000000005</v>
      </c>
    </row>
    <row r="517" spans="2:15" x14ac:dyDescent="0.25">
      <c r="B517">
        <v>12378266666.667</v>
      </c>
      <c r="C517">
        <v>-82.921249000000003</v>
      </c>
      <c r="D517">
        <v>-76.548537999999994</v>
      </c>
      <c r="F517" s="74">
        <f t="shared" si="86"/>
        <v>15.734066666666999</v>
      </c>
      <c r="G517" s="74">
        <f t="shared" si="84"/>
        <v>-86.121100999999996</v>
      </c>
      <c r="J517">
        <v>12378266666.667</v>
      </c>
      <c r="K517">
        <v>-100.61438</v>
      </c>
      <c r="L517">
        <v>-93.569053999999994</v>
      </c>
      <c r="N517" s="74">
        <f t="shared" si="87"/>
        <v>15.734066666666999</v>
      </c>
      <c r="O517" s="74">
        <f t="shared" si="85"/>
        <v>-82.896163999999999</v>
      </c>
    </row>
    <row r="518" spans="2:15" x14ac:dyDescent="0.25">
      <c r="B518">
        <v>12722833333.333</v>
      </c>
      <c r="C518">
        <v>-91.294303999999997</v>
      </c>
      <c r="D518">
        <v>-85.08287</v>
      </c>
      <c r="F518" s="74">
        <f t="shared" si="86"/>
        <v>16.523077777777999</v>
      </c>
      <c r="G518" s="74">
        <f t="shared" si="84"/>
        <v>-81.859191999999993</v>
      </c>
      <c r="J518">
        <v>12722833333.333</v>
      </c>
      <c r="K518">
        <v>-102.91512</v>
      </c>
      <c r="L518">
        <v>-95.525672999999998</v>
      </c>
      <c r="N518" s="74">
        <f t="shared" si="87"/>
        <v>16.523077777777999</v>
      </c>
      <c r="O518" s="74">
        <f t="shared" si="85"/>
        <v>-80.490859999999998</v>
      </c>
    </row>
    <row r="519" spans="2:15" x14ac:dyDescent="0.25">
      <c r="B519">
        <v>13067400000</v>
      </c>
      <c r="C519">
        <v>-93.789199999999994</v>
      </c>
      <c r="D519">
        <v>-87.308021999999994</v>
      </c>
      <c r="F519" s="74">
        <f t="shared" si="86"/>
        <v>17.312088888889001</v>
      </c>
      <c r="G519" s="74">
        <f t="shared" si="84"/>
        <v>-76.294724000000002</v>
      </c>
      <c r="J519">
        <v>13067400000</v>
      </c>
      <c r="K519">
        <v>-103.40427</v>
      </c>
      <c r="L519">
        <v>-95.657677000000007</v>
      </c>
      <c r="N519" s="74">
        <f t="shared" si="87"/>
        <v>17.312088888889001</v>
      </c>
      <c r="O519" s="74">
        <f t="shared" si="85"/>
        <v>-84.070053000000001</v>
      </c>
    </row>
    <row r="520" spans="2:15" x14ac:dyDescent="0.25">
      <c r="B520">
        <v>13411966666.667</v>
      </c>
      <c r="C520">
        <v>-93.527313000000007</v>
      </c>
      <c r="D520">
        <v>-85.279549000000003</v>
      </c>
      <c r="F520" s="74">
        <f t="shared" si="86"/>
        <v>18.101099999999999</v>
      </c>
      <c r="G520" s="74">
        <f t="shared" si="84"/>
        <v>-89.332794000000007</v>
      </c>
      <c r="J520">
        <v>13411966666.667</v>
      </c>
      <c r="K520">
        <v>-100.84022</v>
      </c>
      <c r="L520">
        <v>-91.706412999999998</v>
      </c>
      <c r="N520" s="74">
        <f t="shared" si="87"/>
        <v>18.101099999999999</v>
      </c>
      <c r="O520" s="74">
        <f t="shared" si="85"/>
        <v>-86.233597000000003</v>
      </c>
    </row>
    <row r="521" spans="2:15" x14ac:dyDescent="0.25">
      <c r="B521">
        <v>13756533333.333</v>
      </c>
      <c r="C521">
        <v>-101.11796</v>
      </c>
      <c r="D521">
        <v>-92.572792000000007</v>
      </c>
      <c r="F521" s="74">
        <f t="shared" si="86"/>
        <v>18.890111111111</v>
      </c>
      <c r="G521" s="74">
        <f t="shared" si="84"/>
        <v>-96.010413999999997</v>
      </c>
      <c r="J521">
        <v>13756533333.333</v>
      </c>
      <c r="K521">
        <v>-98.161285000000007</v>
      </c>
      <c r="L521">
        <v>-88.091751000000002</v>
      </c>
      <c r="N521" s="74">
        <f t="shared" si="87"/>
        <v>18.890111111111</v>
      </c>
      <c r="O521" s="74">
        <f t="shared" si="85"/>
        <v>-98.820999</v>
      </c>
    </row>
    <row r="522" spans="2:15" x14ac:dyDescent="0.25">
      <c r="B522">
        <v>14101100000</v>
      </c>
      <c r="C522">
        <v>-103.82666</v>
      </c>
      <c r="D522">
        <v>-95.718529000000004</v>
      </c>
      <c r="F522" s="74">
        <f t="shared" si="86"/>
        <v>19.679122222221999</v>
      </c>
      <c r="G522" s="74">
        <f t="shared" si="84"/>
        <v>-85.618317000000005</v>
      </c>
      <c r="J522">
        <v>14101100000</v>
      </c>
      <c r="K522">
        <v>-105.91231999999999</v>
      </c>
      <c r="L522">
        <v>-96.027557000000002</v>
      </c>
      <c r="N522" s="74">
        <f t="shared" si="87"/>
        <v>19.679122222221999</v>
      </c>
      <c r="O522" s="74">
        <f t="shared" si="85"/>
        <v>-84.841071999999997</v>
      </c>
    </row>
    <row r="523" spans="2:15" x14ac:dyDescent="0.25">
      <c r="B523">
        <v>14445666666.667</v>
      </c>
      <c r="C523">
        <v>-101.32973</v>
      </c>
      <c r="D523">
        <v>-93.730827000000005</v>
      </c>
      <c r="F523" s="74">
        <f t="shared" si="86"/>
        <v>20.468133333333</v>
      </c>
      <c r="G523" s="74">
        <f t="shared" si="84"/>
        <v>-85.612281999999993</v>
      </c>
      <c r="J523">
        <v>14445666666.667</v>
      </c>
      <c r="K523">
        <v>-104.74079</v>
      </c>
      <c r="L523">
        <v>-95.424255000000002</v>
      </c>
      <c r="N523" s="74">
        <f t="shared" si="87"/>
        <v>20.468133333333</v>
      </c>
      <c r="O523" s="74">
        <f t="shared" si="85"/>
        <v>-86.819175999999999</v>
      </c>
    </row>
    <row r="524" spans="2:15" x14ac:dyDescent="0.25">
      <c r="B524">
        <v>14790233333.333</v>
      </c>
      <c r="C524">
        <v>-99.049255000000002</v>
      </c>
      <c r="D524">
        <v>-91.393294999999995</v>
      </c>
      <c r="F524" s="74">
        <f t="shared" si="86"/>
        <v>21.257144444444002</v>
      </c>
      <c r="G524" s="74">
        <f t="shared" si="84"/>
        <v>-91.572975</v>
      </c>
      <c r="J524">
        <v>14790233333.333</v>
      </c>
      <c r="K524">
        <v>-104.56268</v>
      </c>
      <c r="L524">
        <v>-94.993088</v>
      </c>
      <c r="N524" s="74">
        <f t="shared" si="87"/>
        <v>21.257144444444002</v>
      </c>
      <c r="O524" s="74">
        <f t="shared" si="85"/>
        <v>-92.356978999999995</v>
      </c>
    </row>
    <row r="525" spans="2:15" x14ac:dyDescent="0.25">
      <c r="B525">
        <v>15134800000</v>
      </c>
      <c r="C525">
        <v>-97.542441999999994</v>
      </c>
      <c r="D525">
        <v>-89.690017999999995</v>
      </c>
      <c r="F525" s="74">
        <f t="shared" si="86"/>
        <v>22.046155555555998</v>
      </c>
      <c r="G525" s="74">
        <f t="shared" si="84"/>
        <v>-84.778053</v>
      </c>
      <c r="J525">
        <v>15134800000</v>
      </c>
      <c r="K525">
        <v>-96.435280000000006</v>
      </c>
      <c r="L525">
        <v>-86.853263999999996</v>
      </c>
      <c r="N525" s="74">
        <f t="shared" si="87"/>
        <v>22.046155555555998</v>
      </c>
      <c r="O525" s="74">
        <f t="shared" si="85"/>
        <v>-89.686142000000004</v>
      </c>
    </row>
    <row r="526" spans="2:15" x14ac:dyDescent="0.25">
      <c r="B526">
        <v>15479366666.667</v>
      </c>
      <c r="C526">
        <v>-94.379265000000004</v>
      </c>
      <c r="D526">
        <v>-86.335571000000002</v>
      </c>
      <c r="F526" s="74">
        <f t="shared" si="86"/>
        <v>22.835166666667</v>
      </c>
      <c r="G526" s="74">
        <f t="shared" si="84"/>
        <v>-88.444716999999997</v>
      </c>
      <c r="J526">
        <v>15479366666.667</v>
      </c>
      <c r="K526">
        <v>-99.408112000000003</v>
      </c>
      <c r="L526">
        <v>-89.862114000000005</v>
      </c>
      <c r="N526" s="74">
        <f t="shared" si="87"/>
        <v>22.835166666667</v>
      </c>
      <c r="O526" s="74">
        <f t="shared" si="85"/>
        <v>-97.321831000000003</v>
      </c>
    </row>
    <row r="527" spans="2:15" x14ac:dyDescent="0.25">
      <c r="B527">
        <v>15823933333.333</v>
      </c>
      <c r="C527">
        <v>-96.603752</v>
      </c>
      <c r="D527">
        <v>-87.685592999999997</v>
      </c>
      <c r="F527" s="74">
        <f t="shared" si="86"/>
        <v>23.624177777778002</v>
      </c>
      <c r="G527" s="74">
        <f t="shared" si="84"/>
        <v>-97.622246000000004</v>
      </c>
      <c r="J527">
        <v>15823933333.333</v>
      </c>
      <c r="K527">
        <v>-98.855721000000003</v>
      </c>
      <c r="L527">
        <v>-89.790053999999998</v>
      </c>
      <c r="N527" s="74">
        <f t="shared" si="87"/>
        <v>23.624177777778002</v>
      </c>
      <c r="O527" s="74">
        <f t="shared" si="85"/>
        <v>-92.564850000000007</v>
      </c>
    </row>
    <row r="528" spans="2:15" x14ac:dyDescent="0.25">
      <c r="B528">
        <v>16168500000</v>
      </c>
      <c r="C528">
        <v>-90.403510999999995</v>
      </c>
      <c r="D528">
        <v>-80.946387999999999</v>
      </c>
      <c r="F528" s="74">
        <f t="shared" si="86"/>
        <v>24.413188888889</v>
      </c>
      <c r="G528" s="74">
        <f t="shared" si="84"/>
        <v>-79.916206000000003</v>
      </c>
      <c r="J528">
        <v>16168500000</v>
      </c>
      <c r="K528">
        <v>-97.712097</v>
      </c>
      <c r="L528">
        <v>-88.501686000000007</v>
      </c>
      <c r="N528" s="74">
        <f t="shared" si="87"/>
        <v>24.413188888889</v>
      </c>
      <c r="O528" s="74">
        <f t="shared" si="85"/>
        <v>-88.695258999999993</v>
      </c>
    </row>
    <row r="529" spans="2:16" x14ac:dyDescent="0.25">
      <c r="B529">
        <v>16513066666.667</v>
      </c>
      <c r="C529">
        <v>-87.515831000000006</v>
      </c>
      <c r="D529">
        <v>-78.124442999999999</v>
      </c>
      <c r="F529" s="74">
        <f t="shared" si="86"/>
        <v>25.202200000000001</v>
      </c>
      <c r="G529" s="74">
        <f t="shared" si="84"/>
        <v>-97.149612000000005</v>
      </c>
      <c r="J529">
        <v>16513066666.667</v>
      </c>
      <c r="K529">
        <v>-99.929665</v>
      </c>
      <c r="L529">
        <v>-90.398398999999998</v>
      </c>
      <c r="N529" s="74">
        <f t="shared" si="87"/>
        <v>25.202200000000001</v>
      </c>
      <c r="O529" s="74">
        <f t="shared" si="85"/>
        <v>-94.392966999999999</v>
      </c>
    </row>
    <row r="530" spans="2:16" x14ac:dyDescent="0.25">
      <c r="B530">
        <v>16857633333.333</v>
      </c>
      <c r="C530">
        <v>-80.890404000000004</v>
      </c>
      <c r="D530">
        <v>-71.351455999999999</v>
      </c>
      <c r="F530" s="74" t="s">
        <v>21</v>
      </c>
      <c r="J530">
        <v>16857633333.333</v>
      </c>
      <c r="K530">
        <v>-97.795653999999999</v>
      </c>
      <c r="L530">
        <v>-87.641136000000003</v>
      </c>
      <c r="N530" s="74" t="s">
        <v>21</v>
      </c>
    </row>
    <row r="531" spans="2:16" x14ac:dyDescent="0.25">
      <c r="B531">
        <v>17202200000</v>
      </c>
      <c r="C531">
        <v>-94.570380999999998</v>
      </c>
      <c r="D531">
        <v>-85.683716000000004</v>
      </c>
      <c r="J531">
        <v>17202200000</v>
      </c>
      <c r="K531">
        <v>-101.96802</v>
      </c>
      <c r="L531">
        <v>-91.749663999999996</v>
      </c>
    </row>
    <row r="532" spans="2:16" x14ac:dyDescent="0.25">
      <c r="B532" t="s">
        <v>21</v>
      </c>
      <c r="J532" t="s">
        <v>21</v>
      </c>
    </row>
    <row r="533" spans="2:16" x14ac:dyDescent="0.25">
      <c r="F533" s="74" t="s">
        <v>65</v>
      </c>
      <c r="N533" s="74" t="s">
        <v>65</v>
      </c>
    </row>
    <row r="534" spans="2:16" ht="15.75" x14ac:dyDescent="0.25">
      <c r="F534" s="74" t="s">
        <v>19</v>
      </c>
      <c r="G534" s="74" t="str">
        <f t="shared" ref="G534:G553" si="88">D560</f>
        <v>5Rx4L dBc Log Mag(dB)</v>
      </c>
      <c r="H534" s="80">
        <v>5</v>
      </c>
      <c r="N534" s="74" t="s">
        <v>19</v>
      </c>
      <c r="O534" s="74" t="str">
        <f t="shared" ref="O534:O553" si="89">L560</f>
        <v>5Rx4L dBc Log Mag(dB)</v>
      </c>
      <c r="P534" s="80">
        <v>5</v>
      </c>
    </row>
    <row r="535" spans="2:16" ht="15.75" x14ac:dyDescent="0.25">
      <c r="B535" t="s">
        <v>63</v>
      </c>
      <c r="F535" s="74">
        <f t="shared" ref="F535:F553" si="90">B561/1000000000</f>
        <v>11</v>
      </c>
      <c r="G535" s="74">
        <f t="shared" si="88"/>
        <v>-55.240851999999997</v>
      </c>
      <c r="H535" s="81">
        <f>ABS(AVERAGE(G535:G553)-(H534-1)*10)</f>
        <v>121.22336915789474</v>
      </c>
      <c r="J535" t="s">
        <v>63</v>
      </c>
      <c r="N535" s="74">
        <f t="shared" ref="N535:N553" si="91">J561/1000000000</f>
        <v>11</v>
      </c>
      <c r="O535" s="74">
        <f t="shared" si="89"/>
        <v>-86.803650000000005</v>
      </c>
      <c r="P535" s="81">
        <f>ABS(AVERAGE(O535:O553)-(P534-1)*10)</f>
        <v>128.70548531578947</v>
      </c>
    </row>
    <row r="536" spans="2:16" x14ac:dyDescent="0.25">
      <c r="B536" t="s">
        <v>19</v>
      </c>
      <c r="C536" t="s">
        <v>137</v>
      </c>
      <c r="D536" t="s">
        <v>64</v>
      </c>
      <c r="F536" s="74">
        <f t="shared" si="90"/>
        <v>12.222344444443999</v>
      </c>
      <c r="G536" s="74">
        <f t="shared" si="88"/>
        <v>-56.313502999999997</v>
      </c>
      <c r="J536" t="s">
        <v>19</v>
      </c>
      <c r="K536" t="s">
        <v>137</v>
      </c>
      <c r="L536" t="s">
        <v>64</v>
      </c>
      <c r="N536" s="74">
        <f t="shared" si="91"/>
        <v>12.222344444443999</v>
      </c>
      <c r="O536" s="74">
        <f t="shared" si="89"/>
        <v>-92.439933999999994</v>
      </c>
    </row>
    <row r="537" spans="2:16" x14ac:dyDescent="0.25">
      <c r="B537">
        <v>11000000000</v>
      </c>
      <c r="C537">
        <v>-71.099266</v>
      </c>
      <c r="D537">
        <v>-62.256934999999999</v>
      </c>
      <c r="F537" s="74">
        <f t="shared" si="90"/>
        <v>13.444688888889001</v>
      </c>
      <c r="G537" s="74">
        <f t="shared" si="88"/>
        <v>-63.985267999999998</v>
      </c>
      <c r="J537">
        <v>11000000000</v>
      </c>
      <c r="K537">
        <v>-104.64787</v>
      </c>
      <c r="L537">
        <v>-90.809974999999994</v>
      </c>
      <c r="N537" s="74">
        <f t="shared" si="91"/>
        <v>13.444688888889001</v>
      </c>
      <c r="O537" s="74">
        <f t="shared" si="89"/>
        <v>-92.033089000000004</v>
      </c>
    </row>
    <row r="538" spans="2:16" x14ac:dyDescent="0.25">
      <c r="B538">
        <v>11789011111.111</v>
      </c>
      <c r="C538">
        <v>-77.619513999999995</v>
      </c>
      <c r="D538">
        <v>-68.830132000000006</v>
      </c>
      <c r="F538" s="74">
        <f t="shared" si="90"/>
        <v>14.667033333333</v>
      </c>
      <c r="G538" s="74">
        <f t="shared" si="88"/>
        <v>-72.494491999999994</v>
      </c>
      <c r="J538">
        <v>11789011111.111</v>
      </c>
      <c r="K538">
        <v>-99.893692000000001</v>
      </c>
      <c r="L538">
        <v>-90.501105999999993</v>
      </c>
      <c r="N538" s="74">
        <f t="shared" si="91"/>
        <v>14.667033333333</v>
      </c>
      <c r="O538" s="74">
        <f t="shared" si="89"/>
        <v>-82.686035000000004</v>
      </c>
    </row>
    <row r="539" spans="2:16" x14ac:dyDescent="0.25">
      <c r="B539">
        <v>12578022222.222</v>
      </c>
      <c r="C539">
        <v>-78.600639000000001</v>
      </c>
      <c r="D539">
        <v>-71.999442999999999</v>
      </c>
      <c r="F539" s="74">
        <f t="shared" si="90"/>
        <v>15.889377777778</v>
      </c>
      <c r="G539" s="74">
        <f t="shared" si="88"/>
        <v>-66.437049999999999</v>
      </c>
      <c r="J539">
        <v>12578022222.222</v>
      </c>
      <c r="K539">
        <v>-101.9315</v>
      </c>
      <c r="L539">
        <v>-94.768990000000002</v>
      </c>
      <c r="N539" s="74">
        <f t="shared" si="91"/>
        <v>15.889377777778</v>
      </c>
      <c r="O539" s="74">
        <f t="shared" si="89"/>
        <v>-94.727187999999998</v>
      </c>
    </row>
    <row r="540" spans="2:16" x14ac:dyDescent="0.25">
      <c r="B540">
        <v>13367033333.333</v>
      </c>
      <c r="C540">
        <v>-90.126091000000002</v>
      </c>
      <c r="D540">
        <v>-83.554962000000003</v>
      </c>
      <c r="F540" s="74">
        <f t="shared" si="90"/>
        <v>17.111722222221999</v>
      </c>
      <c r="G540" s="74">
        <f t="shared" si="88"/>
        <v>-76.664451999999997</v>
      </c>
      <c r="J540">
        <v>13367033333.333</v>
      </c>
      <c r="K540">
        <v>-101.41215</v>
      </c>
      <c r="L540">
        <v>-94.540649000000002</v>
      </c>
      <c r="N540" s="74">
        <f t="shared" si="91"/>
        <v>17.111722222221999</v>
      </c>
      <c r="O540" s="74">
        <f t="shared" si="89"/>
        <v>-83.434837000000002</v>
      </c>
    </row>
    <row r="541" spans="2:16" x14ac:dyDescent="0.25">
      <c r="B541">
        <v>14156044444.444</v>
      </c>
      <c r="C541">
        <v>-81.192192000000006</v>
      </c>
      <c r="D541">
        <v>-74.819480999999996</v>
      </c>
      <c r="F541" s="74">
        <f t="shared" si="90"/>
        <v>18.334066666666999</v>
      </c>
      <c r="G541" s="74">
        <f t="shared" si="88"/>
        <v>-78.543059999999997</v>
      </c>
      <c r="J541">
        <v>14156044444.444</v>
      </c>
      <c r="K541">
        <v>-89.642341999999999</v>
      </c>
      <c r="L541">
        <v>-82.597014999999999</v>
      </c>
      <c r="N541" s="74">
        <f t="shared" si="91"/>
        <v>18.334066666666999</v>
      </c>
      <c r="O541" s="74">
        <f t="shared" si="89"/>
        <v>-89.228210000000004</v>
      </c>
    </row>
    <row r="542" spans="2:16" x14ac:dyDescent="0.25">
      <c r="B542">
        <v>14945055555.556</v>
      </c>
      <c r="C542">
        <v>-85.106300000000005</v>
      </c>
      <c r="D542">
        <v>-78.894867000000005</v>
      </c>
      <c r="F542" s="74">
        <f t="shared" si="90"/>
        <v>19.556411111111</v>
      </c>
      <c r="G542" s="74">
        <f t="shared" si="88"/>
        <v>-93.722954000000001</v>
      </c>
      <c r="J542">
        <v>14945055555.556</v>
      </c>
      <c r="K542">
        <v>-86.317986000000005</v>
      </c>
      <c r="L542">
        <v>-78.928543000000005</v>
      </c>
      <c r="N542" s="74">
        <f t="shared" si="91"/>
        <v>19.556411111111</v>
      </c>
      <c r="O542" s="74">
        <f t="shared" si="89"/>
        <v>-92.878608999999997</v>
      </c>
    </row>
    <row r="543" spans="2:16" x14ac:dyDescent="0.25">
      <c r="B543">
        <v>15734066666.667</v>
      </c>
      <c r="C543">
        <v>-92.602287000000004</v>
      </c>
      <c r="D543">
        <v>-86.121100999999996</v>
      </c>
      <c r="F543" s="74">
        <f t="shared" si="90"/>
        <v>20.778755555556</v>
      </c>
      <c r="G543" s="74">
        <f t="shared" si="88"/>
        <v>-90.496689000000003</v>
      </c>
      <c r="J543">
        <v>15734066666.667</v>
      </c>
      <c r="K543">
        <v>-90.642753999999996</v>
      </c>
      <c r="L543">
        <v>-82.896163999999999</v>
      </c>
      <c r="N543" s="74">
        <f t="shared" si="91"/>
        <v>20.778755555556</v>
      </c>
      <c r="O543" s="74">
        <f t="shared" si="89"/>
        <v>-82.916252</v>
      </c>
    </row>
    <row r="544" spans="2:16" x14ac:dyDescent="0.25">
      <c r="B544">
        <v>16523077777.778</v>
      </c>
      <c r="C544">
        <v>-90.106964000000005</v>
      </c>
      <c r="D544">
        <v>-81.859191999999993</v>
      </c>
      <c r="F544" s="74">
        <f t="shared" si="90"/>
        <v>22.001100000000001</v>
      </c>
      <c r="G544" s="74">
        <f t="shared" si="88"/>
        <v>-88.887589000000006</v>
      </c>
      <c r="J544">
        <v>16523077777.778</v>
      </c>
      <c r="K544">
        <v>-89.624663999999996</v>
      </c>
      <c r="L544">
        <v>-80.490859999999998</v>
      </c>
      <c r="N544" s="74">
        <f t="shared" si="91"/>
        <v>22.001100000000001</v>
      </c>
      <c r="O544" s="74">
        <f t="shared" si="89"/>
        <v>-84.818016</v>
      </c>
    </row>
    <row r="545" spans="2:16" x14ac:dyDescent="0.25">
      <c r="B545">
        <v>17312088888.889</v>
      </c>
      <c r="C545">
        <v>-84.839889999999997</v>
      </c>
      <c r="D545">
        <v>-76.294724000000002</v>
      </c>
      <c r="F545" s="74">
        <f t="shared" si="90"/>
        <v>23.223444444443999</v>
      </c>
      <c r="G545" s="74">
        <f t="shared" si="88"/>
        <v>-87.543777000000006</v>
      </c>
      <c r="J545">
        <v>17312088888.889</v>
      </c>
      <c r="K545">
        <v>-94.139587000000006</v>
      </c>
      <c r="L545">
        <v>-84.070053000000001</v>
      </c>
      <c r="N545" s="74">
        <f t="shared" si="91"/>
        <v>23.223444444443999</v>
      </c>
      <c r="O545" s="74">
        <f t="shared" si="89"/>
        <v>-83.526390000000006</v>
      </c>
    </row>
    <row r="546" spans="2:16" x14ac:dyDescent="0.25">
      <c r="B546">
        <v>18101100000</v>
      </c>
      <c r="C546">
        <v>-97.440926000000005</v>
      </c>
      <c r="D546">
        <v>-89.332794000000007</v>
      </c>
      <c r="F546" s="74">
        <f t="shared" si="90"/>
        <v>24.445788888888998</v>
      </c>
      <c r="G546" s="74">
        <f t="shared" si="88"/>
        <v>-86.513808999999995</v>
      </c>
      <c r="J546">
        <v>18101100000</v>
      </c>
      <c r="K546">
        <v>-96.118347</v>
      </c>
      <c r="L546">
        <v>-86.233597000000003</v>
      </c>
      <c r="N546" s="74">
        <f t="shared" si="91"/>
        <v>24.445788888888998</v>
      </c>
      <c r="O546" s="74">
        <f t="shared" si="89"/>
        <v>-85.742187999999999</v>
      </c>
    </row>
    <row r="547" spans="2:16" x14ac:dyDescent="0.25">
      <c r="B547">
        <v>18890111111.111</v>
      </c>
      <c r="C547">
        <v>-103.60930999999999</v>
      </c>
      <c r="D547">
        <v>-96.010413999999997</v>
      </c>
      <c r="F547" s="74">
        <f t="shared" si="90"/>
        <v>25.668133333333</v>
      </c>
      <c r="G547" s="74">
        <f t="shared" si="88"/>
        <v>-88.849304000000004</v>
      </c>
      <c r="J547">
        <v>18890111111.111</v>
      </c>
      <c r="K547">
        <v>-108.13754</v>
      </c>
      <c r="L547">
        <v>-98.820999</v>
      </c>
      <c r="N547" s="74">
        <f t="shared" si="91"/>
        <v>25.668133333333</v>
      </c>
      <c r="O547" s="74">
        <f t="shared" si="89"/>
        <v>-90.147345999999999</v>
      </c>
    </row>
    <row r="548" spans="2:16" x14ac:dyDescent="0.25">
      <c r="B548">
        <v>19679122222.222</v>
      </c>
      <c r="C548">
        <v>-93.274276999999998</v>
      </c>
      <c r="D548">
        <v>-85.618317000000005</v>
      </c>
      <c r="F548" s="74">
        <f t="shared" si="90"/>
        <v>26.890477777777999</v>
      </c>
      <c r="G548" s="74">
        <f t="shared" si="88"/>
        <v>-98.665115</v>
      </c>
      <c r="J548">
        <v>19679122222.222</v>
      </c>
      <c r="K548">
        <v>-94.410659999999993</v>
      </c>
      <c r="L548">
        <v>-84.841071999999997</v>
      </c>
      <c r="N548" s="74">
        <f t="shared" si="91"/>
        <v>26.890477777777999</v>
      </c>
      <c r="O548" s="74">
        <f t="shared" si="89"/>
        <v>-83.506737000000001</v>
      </c>
    </row>
    <row r="549" spans="2:16" x14ac:dyDescent="0.25">
      <c r="B549">
        <v>20468133333.333</v>
      </c>
      <c r="C549">
        <v>-93.464706000000007</v>
      </c>
      <c r="D549">
        <v>-85.612281999999993</v>
      </c>
      <c r="F549" s="74">
        <f t="shared" si="90"/>
        <v>28.112822222222</v>
      </c>
      <c r="G549" s="74">
        <f t="shared" si="88"/>
        <v>-91.613692999999998</v>
      </c>
      <c r="J549">
        <v>20468133333.333</v>
      </c>
      <c r="K549">
        <v>-96.401191999999995</v>
      </c>
      <c r="L549">
        <v>-86.819175999999999</v>
      </c>
      <c r="N549" s="74">
        <f t="shared" si="91"/>
        <v>28.112822222222</v>
      </c>
      <c r="O549" s="74">
        <f t="shared" si="89"/>
        <v>-97.666306000000006</v>
      </c>
    </row>
    <row r="550" spans="2:16" x14ac:dyDescent="0.25">
      <c r="B550">
        <v>21257144444.444</v>
      </c>
      <c r="C550">
        <v>-99.616660999999993</v>
      </c>
      <c r="D550">
        <v>-91.572975</v>
      </c>
      <c r="F550" s="74">
        <f t="shared" si="90"/>
        <v>29.335166666667</v>
      </c>
      <c r="G550" s="74">
        <f t="shared" si="88"/>
        <v>-83.584205999999995</v>
      </c>
      <c r="J550">
        <v>21257144444.444</v>
      </c>
      <c r="K550">
        <v>-101.90298</v>
      </c>
      <c r="L550">
        <v>-92.356978999999995</v>
      </c>
      <c r="N550" s="74">
        <f t="shared" si="91"/>
        <v>29.335166666667</v>
      </c>
      <c r="O550" s="74">
        <f t="shared" si="89"/>
        <v>-91.844627000000003</v>
      </c>
    </row>
    <row r="551" spans="2:16" x14ac:dyDescent="0.25">
      <c r="B551">
        <v>22046155555.556</v>
      </c>
      <c r="C551">
        <v>-93.696213</v>
      </c>
      <c r="D551">
        <v>-84.778053</v>
      </c>
      <c r="F551" s="74">
        <f t="shared" si="90"/>
        <v>30.557511111111001</v>
      </c>
      <c r="G551" s="74">
        <f t="shared" si="88"/>
        <v>-84.682365000000004</v>
      </c>
      <c r="J551">
        <v>22046155555.556</v>
      </c>
      <c r="K551">
        <v>-98.751807999999997</v>
      </c>
      <c r="L551">
        <v>-89.686142000000004</v>
      </c>
      <c r="N551" s="74">
        <f t="shared" si="91"/>
        <v>30.557511111111001</v>
      </c>
      <c r="O551" s="74">
        <f t="shared" si="89"/>
        <v>-89.685035999999997</v>
      </c>
    </row>
    <row r="552" spans="2:16" x14ac:dyDescent="0.25">
      <c r="B552">
        <v>22835166666.667</v>
      </c>
      <c r="C552">
        <v>-97.901840000000007</v>
      </c>
      <c r="D552">
        <v>-88.444716999999997</v>
      </c>
      <c r="F552" s="74">
        <f t="shared" si="90"/>
        <v>31.779855555556001</v>
      </c>
      <c r="G552" s="74">
        <f t="shared" si="88"/>
        <v>-82.241164999999995</v>
      </c>
      <c r="J552">
        <v>22835166666.667</v>
      </c>
      <c r="K552">
        <v>-106.53224</v>
      </c>
      <c r="L552">
        <v>-97.321831000000003</v>
      </c>
      <c r="N552" s="74">
        <f t="shared" si="91"/>
        <v>31.779855555556001</v>
      </c>
      <c r="O552" s="74">
        <f t="shared" si="89"/>
        <v>-92.078377000000003</v>
      </c>
    </row>
    <row r="553" spans="2:16" x14ac:dyDescent="0.25">
      <c r="B553">
        <v>23624177777.778</v>
      </c>
      <c r="C553">
        <v>-107.01363000000001</v>
      </c>
      <c r="D553">
        <v>-97.622246000000004</v>
      </c>
      <c r="F553" s="74">
        <f t="shared" si="90"/>
        <v>33.002200000000002</v>
      </c>
      <c r="G553" s="74">
        <f t="shared" si="88"/>
        <v>-96.764671000000007</v>
      </c>
      <c r="J553">
        <v>23624177777.778</v>
      </c>
      <c r="K553">
        <v>-102.09612</v>
      </c>
      <c r="L553">
        <v>-92.564850000000007</v>
      </c>
      <c r="N553" s="74">
        <f t="shared" si="91"/>
        <v>33.002200000000002</v>
      </c>
      <c r="O553" s="74">
        <f t="shared" si="89"/>
        <v>-89.241394</v>
      </c>
    </row>
    <row r="554" spans="2:16" x14ac:dyDescent="0.25">
      <c r="B554">
        <v>24413188888.889</v>
      </c>
      <c r="C554">
        <v>-89.455153999999993</v>
      </c>
      <c r="D554">
        <v>-79.916206000000003</v>
      </c>
      <c r="F554" s="74" t="s">
        <v>21</v>
      </c>
      <c r="J554">
        <v>24413188888.889</v>
      </c>
      <c r="K554">
        <v>-98.849777000000003</v>
      </c>
      <c r="L554">
        <v>-88.695258999999993</v>
      </c>
      <c r="N554" s="74" t="s">
        <v>21</v>
      </c>
    </row>
    <row r="555" spans="2:16" x14ac:dyDescent="0.25">
      <c r="B555">
        <v>25202200000</v>
      </c>
      <c r="C555">
        <v>-106.03628999999999</v>
      </c>
      <c r="D555">
        <v>-97.149612000000005</v>
      </c>
      <c r="J555">
        <v>25202200000</v>
      </c>
      <c r="K555">
        <v>-104.61132000000001</v>
      </c>
      <c r="L555">
        <v>-94.392966999999999</v>
      </c>
    </row>
    <row r="556" spans="2:16" x14ac:dyDescent="0.25">
      <c r="B556" t="s">
        <v>21</v>
      </c>
      <c r="J556" t="s">
        <v>21</v>
      </c>
    </row>
    <row r="557" spans="2:16" x14ac:dyDescent="0.25">
      <c r="F557" s="74" t="s">
        <v>67</v>
      </c>
      <c r="N557" s="74" t="s">
        <v>67</v>
      </c>
    </row>
    <row r="558" spans="2:16" ht="15.75" x14ac:dyDescent="0.25">
      <c r="F558" s="74" t="s">
        <v>19</v>
      </c>
      <c r="G558" s="74" t="str">
        <f t="shared" ref="G558:G577" si="92">D584</f>
        <v>5Rx5L dBc Log Mag(dB)</v>
      </c>
      <c r="H558" s="80">
        <v>5</v>
      </c>
      <c r="N558" s="74" t="s">
        <v>19</v>
      </c>
      <c r="O558" s="74" t="str">
        <f t="shared" ref="O558:O577" si="93">L584</f>
        <v>5Rx5L dBc Log Mag(dB)</v>
      </c>
      <c r="P558" s="80">
        <v>5</v>
      </c>
    </row>
    <row r="559" spans="2:16" ht="15.75" x14ac:dyDescent="0.25">
      <c r="B559" t="s">
        <v>65</v>
      </c>
      <c r="F559" s="74">
        <f t="shared" ref="F559:F577" si="94">B585/1000000000</f>
        <v>11</v>
      </c>
      <c r="G559" s="74">
        <f t="shared" si="92"/>
        <v>-61.730328</v>
      </c>
      <c r="H559" s="81">
        <f>ABS(AVERAGE(G559:G577)-(H558-1)*10)</f>
        <v>125.93359594736842</v>
      </c>
      <c r="J559" t="s">
        <v>65</v>
      </c>
      <c r="N559" s="74">
        <f t="shared" ref="N559:N577" si="95">J585/1000000000</f>
        <v>11</v>
      </c>
      <c r="O559" s="74">
        <f t="shared" si="93"/>
        <v>-81.890998999999994</v>
      </c>
      <c r="P559" s="81">
        <f>ABS(AVERAGE(O559:O577)-(P558-1)*10)</f>
        <v>127.83602426315788</v>
      </c>
    </row>
    <row r="560" spans="2:16" x14ac:dyDescent="0.25">
      <c r="B560" t="s">
        <v>19</v>
      </c>
      <c r="C560" t="s">
        <v>138</v>
      </c>
      <c r="D560" t="s">
        <v>66</v>
      </c>
      <c r="F560" s="74">
        <f t="shared" si="94"/>
        <v>12.609544444443999</v>
      </c>
      <c r="G560" s="74">
        <f t="shared" si="92"/>
        <v>-72.419219999999996</v>
      </c>
      <c r="J560" t="s">
        <v>19</v>
      </c>
      <c r="K560" t="s">
        <v>138</v>
      </c>
      <c r="L560" t="s">
        <v>66</v>
      </c>
      <c r="N560" s="74">
        <f t="shared" si="95"/>
        <v>12.609544444443999</v>
      </c>
      <c r="O560" s="74">
        <f t="shared" si="93"/>
        <v>-76.623024000000001</v>
      </c>
    </row>
    <row r="561" spans="2:15" x14ac:dyDescent="0.25">
      <c r="B561">
        <v>11000000000</v>
      </c>
      <c r="C561">
        <v>-64.083190999999999</v>
      </c>
      <c r="D561">
        <v>-55.240851999999997</v>
      </c>
      <c r="F561" s="74">
        <f t="shared" si="94"/>
        <v>14.219088888889001</v>
      </c>
      <c r="G561" s="74">
        <f t="shared" si="92"/>
        <v>-58.810383000000002</v>
      </c>
      <c r="J561">
        <v>11000000000</v>
      </c>
      <c r="K561">
        <v>-100.64154000000001</v>
      </c>
      <c r="L561">
        <v>-86.803650000000005</v>
      </c>
      <c r="N561" s="74">
        <f t="shared" si="95"/>
        <v>14.219088888889001</v>
      </c>
      <c r="O561" s="74">
        <f t="shared" si="93"/>
        <v>-66.725288000000006</v>
      </c>
    </row>
    <row r="562" spans="2:15" x14ac:dyDescent="0.25">
      <c r="B562">
        <v>12222344444.444</v>
      </c>
      <c r="C562">
        <v>-65.102881999999994</v>
      </c>
      <c r="D562">
        <v>-56.313502999999997</v>
      </c>
      <c r="F562" s="74">
        <f t="shared" si="94"/>
        <v>15.828633333333</v>
      </c>
      <c r="G562" s="74">
        <f t="shared" si="92"/>
        <v>-65.282859999999999</v>
      </c>
      <c r="J562">
        <v>12222344444.444</v>
      </c>
      <c r="K562">
        <v>-101.83252</v>
      </c>
      <c r="L562">
        <v>-92.439933999999994</v>
      </c>
      <c r="N562" s="74">
        <f t="shared" si="95"/>
        <v>15.828633333333</v>
      </c>
      <c r="O562" s="74">
        <f t="shared" si="93"/>
        <v>-71.426483000000005</v>
      </c>
    </row>
    <row r="563" spans="2:15" x14ac:dyDescent="0.25">
      <c r="B563">
        <v>13444688888.889</v>
      </c>
      <c r="C563">
        <v>-70.586464000000007</v>
      </c>
      <c r="D563">
        <v>-63.985267999999998</v>
      </c>
      <c r="F563" s="74">
        <f t="shared" si="94"/>
        <v>17.438177777778002</v>
      </c>
      <c r="G563" s="74">
        <f t="shared" si="92"/>
        <v>-67.87809</v>
      </c>
      <c r="J563">
        <v>13444688888.889</v>
      </c>
      <c r="K563">
        <v>-99.195594999999997</v>
      </c>
      <c r="L563">
        <v>-92.033089000000004</v>
      </c>
      <c r="N563" s="74">
        <f t="shared" si="95"/>
        <v>17.438177777778002</v>
      </c>
      <c r="O563" s="74">
        <f t="shared" si="93"/>
        <v>-85.589141999999995</v>
      </c>
    </row>
    <row r="564" spans="2:15" x14ac:dyDescent="0.25">
      <c r="B564">
        <v>14667033333.333</v>
      </c>
      <c r="C564">
        <v>-79.065619999999996</v>
      </c>
      <c r="D564">
        <v>-72.494491999999994</v>
      </c>
      <c r="F564" s="74">
        <f t="shared" si="94"/>
        <v>19.047722222221999</v>
      </c>
      <c r="G564" s="74">
        <f t="shared" si="92"/>
        <v>-80.789406</v>
      </c>
      <c r="J564">
        <v>14667033333.333</v>
      </c>
      <c r="K564">
        <v>-89.557533000000006</v>
      </c>
      <c r="L564">
        <v>-82.686035000000004</v>
      </c>
      <c r="N564" s="74">
        <f t="shared" si="95"/>
        <v>19.047722222221999</v>
      </c>
      <c r="O564" s="74">
        <f t="shared" si="93"/>
        <v>-97.586783999999994</v>
      </c>
    </row>
    <row r="565" spans="2:15" x14ac:dyDescent="0.25">
      <c r="B565">
        <v>15889377777.778</v>
      </c>
      <c r="C565">
        <v>-72.809760999999995</v>
      </c>
      <c r="D565">
        <v>-66.437049999999999</v>
      </c>
      <c r="F565" s="74">
        <f t="shared" si="94"/>
        <v>20.657266666666999</v>
      </c>
      <c r="G565" s="74">
        <f t="shared" si="92"/>
        <v>-91.413917999999995</v>
      </c>
      <c r="J565">
        <v>15889377777.778</v>
      </c>
      <c r="K565">
        <v>-101.77251</v>
      </c>
      <c r="L565">
        <v>-94.727187999999998</v>
      </c>
      <c r="N565" s="74">
        <f t="shared" si="95"/>
        <v>20.657266666666999</v>
      </c>
      <c r="O565" s="74">
        <f t="shared" si="93"/>
        <v>-97.896004000000005</v>
      </c>
    </row>
    <row r="566" spans="2:15" x14ac:dyDescent="0.25">
      <c r="B566">
        <v>17111722222.222</v>
      </c>
      <c r="C566">
        <v>-82.875884999999997</v>
      </c>
      <c r="D566">
        <v>-76.664451999999997</v>
      </c>
      <c r="F566" s="74">
        <f t="shared" si="94"/>
        <v>22.266811111111</v>
      </c>
      <c r="G566" s="74">
        <f t="shared" si="92"/>
        <v>-101.3668</v>
      </c>
      <c r="J566">
        <v>17111722222.222</v>
      </c>
      <c r="K566">
        <v>-90.824280000000002</v>
      </c>
      <c r="L566">
        <v>-83.434837000000002</v>
      </c>
      <c r="N566" s="74">
        <f t="shared" si="95"/>
        <v>22.266811111111</v>
      </c>
      <c r="O566" s="74">
        <f t="shared" si="93"/>
        <v>-93.281516999999994</v>
      </c>
    </row>
    <row r="567" spans="2:15" x14ac:dyDescent="0.25">
      <c r="B567">
        <v>18334066666.667</v>
      </c>
      <c r="C567">
        <v>-85.024238999999994</v>
      </c>
      <c r="D567">
        <v>-78.543059999999997</v>
      </c>
      <c r="F567" s="74">
        <f t="shared" si="94"/>
        <v>23.876355555556</v>
      </c>
      <c r="G567" s="74">
        <f t="shared" si="92"/>
        <v>-93.752251000000001</v>
      </c>
      <c r="J567">
        <v>18334066666.667</v>
      </c>
      <c r="K567">
        <v>-96.974800000000002</v>
      </c>
      <c r="L567">
        <v>-89.228210000000004</v>
      </c>
      <c r="N567" s="74">
        <f t="shared" si="95"/>
        <v>23.876355555556</v>
      </c>
      <c r="O567" s="74">
        <f t="shared" si="93"/>
        <v>-86.501105999999993</v>
      </c>
    </row>
    <row r="568" spans="2:15" x14ac:dyDescent="0.25">
      <c r="B568">
        <v>19556411111.111</v>
      </c>
      <c r="C568">
        <v>-101.97073</v>
      </c>
      <c r="D568">
        <v>-93.722954000000001</v>
      </c>
      <c r="F568" s="74">
        <f t="shared" si="94"/>
        <v>25.485900000000001</v>
      </c>
      <c r="G568" s="74">
        <f t="shared" si="92"/>
        <v>-88.552543999999997</v>
      </c>
      <c r="J568">
        <v>19556411111.111</v>
      </c>
      <c r="K568">
        <v>-102.01241</v>
      </c>
      <c r="L568">
        <v>-92.878608999999997</v>
      </c>
      <c r="N568" s="74">
        <f t="shared" si="95"/>
        <v>25.485900000000001</v>
      </c>
      <c r="O568" s="74">
        <f t="shared" si="93"/>
        <v>-91.592124999999996</v>
      </c>
    </row>
    <row r="569" spans="2:15" x14ac:dyDescent="0.25">
      <c r="B569">
        <v>20778755555.556</v>
      </c>
      <c r="C569">
        <v>-99.041854999999998</v>
      </c>
      <c r="D569">
        <v>-90.496689000000003</v>
      </c>
      <c r="F569" s="74">
        <f t="shared" si="94"/>
        <v>27.095444444443999</v>
      </c>
      <c r="G569" s="74">
        <f t="shared" si="92"/>
        <v>-97.345237999999995</v>
      </c>
      <c r="J569">
        <v>20778755555.556</v>
      </c>
      <c r="K569">
        <v>-92.985786000000004</v>
      </c>
      <c r="L569">
        <v>-82.916252</v>
      </c>
      <c r="N569" s="74">
        <f t="shared" si="95"/>
        <v>27.095444444443999</v>
      </c>
      <c r="O569" s="74">
        <f t="shared" si="93"/>
        <v>-90.667648</v>
      </c>
    </row>
    <row r="570" spans="2:15" x14ac:dyDescent="0.25">
      <c r="B570">
        <v>22001100000</v>
      </c>
      <c r="C570">
        <v>-96.995720000000006</v>
      </c>
      <c r="D570">
        <v>-88.887589000000006</v>
      </c>
      <c r="F570" s="74">
        <f t="shared" si="94"/>
        <v>28.704988888889002</v>
      </c>
      <c r="G570" s="74">
        <f t="shared" si="92"/>
        <v>-88.519249000000002</v>
      </c>
      <c r="J570">
        <v>22001100000</v>
      </c>
      <c r="K570">
        <v>-94.702765999999997</v>
      </c>
      <c r="L570">
        <v>-84.818016</v>
      </c>
      <c r="N570" s="74">
        <f t="shared" si="95"/>
        <v>28.704988888889002</v>
      </c>
      <c r="O570" s="74">
        <f t="shared" si="93"/>
        <v>-88.505875000000003</v>
      </c>
    </row>
    <row r="571" spans="2:15" x14ac:dyDescent="0.25">
      <c r="B571">
        <v>23223444444.444</v>
      </c>
      <c r="C571">
        <v>-95.142677000000006</v>
      </c>
      <c r="D571">
        <v>-87.543777000000006</v>
      </c>
      <c r="F571" s="74">
        <f t="shared" si="94"/>
        <v>30.314533333332999</v>
      </c>
      <c r="G571" s="74">
        <f t="shared" si="92"/>
        <v>-102.25559</v>
      </c>
      <c r="J571">
        <v>23223444444.444</v>
      </c>
      <c r="K571">
        <v>-92.842926000000006</v>
      </c>
      <c r="L571">
        <v>-83.526390000000006</v>
      </c>
      <c r="N571" s="74">
        <f t="shared" si="95"/>
        <v>30.314533333332999</v>
      </c>
      <c r="O571" s="74">
        <f t="shared" si="93"/>
        <v>-90.419539999999998</v>
      </c>
    </row>
    <row r="572" spans="2:15" x14ac:dyDescent="0.25">
      <c r="B572">
        <v>24445788888.889</v>
      </c>
      <c r="C572">
        <v>-94.169769000000002</v>
      </c>
      <c r="D572">
        <v>-86.513808999999995</v>
      </c>
      <c r="F572" s="74">
        <f t="shared" si="94"/>
        <v>31.924077777777999</v>
      </c>
      <c r="G572" s="74">
        <f t="shared" si="92"/>
        <v>-101.00664</v>
      </c>
      <c r="J572">
        <v>24445788888.889</v>
      </c>
      <c r="K572">
        <v>-95.311774999999997</v>
      </c>
      <c r="L572">
        <v>-85.742187999999999</v>
      </c>
      <c r="N572" s="74">
        <f t="shared" si="95"/>
        <v>31.924077777777999</v>
      </c>
      <c r="O572" s="74">
        <f t="shared" si="93"/>
        <v>-80.738479999999996</v>
      </c>
    </row>
    <row r="573" spans="2:15" x14ac:dyDescent="0.25">
      <c r="B573">
        <v>25668133333.333</v>
      </c>
      <c r="C573">
        <v>-96.701729</v>
      </c>
      <c r="D573">
        <v>-88.849304000000004</v>
      </c>
      <c r="F573" s="74">
        <f t="shared" si="94"/>
        <v>33.533622222222</v>
      </c>
      <c r="G573" s="74">
        <f t="shared" si="92"/>
        <v>-94.903426999999994</v>
      </c>
      <c r="J573">
        <v>25668133333.333</v>
      </c>
      <c r="K573">
        <v>-99.729361999999995</v>
      </c>
      <c r="L573">
        <v>-90.147345999999999</v>
      </c>
      <c r="N573" s="74">
        <f t="shared" si="95"/>
        <v>33.533622222222</v>
      </c>
      <c r="O573" s="74">
        <f t="shared" si="93"/>
        <v>-85.484863000000004</v>
      </c>
    </row>
    <row r="574" spans="2:15" x14ac:dyDescent="0.25">
      <c r="B574">
        <v>26890477777.778</v>
      </c>
      <c r="C574">
        <v>-106.70881</v>
      </c>
      <c r="D574">
        <v>-98.665115</v>
      </c>
      <c r="F574" s="74">
        <f t="shared" si="94"/>
        <v>35.143166666667</v>
      </c>
      <c r="G574" s="74">
        <f t="shared" si="92"/>
        <v>-89.165847999999997</v>
      </c>
      <c r="J574">
        <v>26890477777.778</v>
      </c>
      <c r="K574">
        <v>-93.052741999999995</v>
      </c>
      <c r="L574">
        <v>-83.506737000000001</v>
      </c>
      <c r="N574" s="74">
        <f t="shared" si="95"/>
        <v>35.143166666667</v>
      </c>
      <c r="O574" s="74">
        <f t="shared" si="93"/>
        <v>-103.94275</v>
      </c>
    </row>
    <row r="575" spans="2:15" x14ac:dyDescent="0.25">
      <c r="B575">
        <v>28112822222.222</v>
      </c>
      <c r="C575">
        <v>-100.53185000000001</v>
      </c>
      <c r="D575">
        <v>-91.613692999999998</v>
      </c>
      <c r="F575" s="74">
        <f t="shared" si="94"/>
        <v>36.752711111110997</v>
      </c>
      <c r="G575" s="74">
        <f t="shared" si="92"/>
        <v>-88.148078999999996</v>
      </c>
      <c r="J575">
        <v>28112822222.222</v>
      </c>
      <c r="K575">
        <v>-106.73197</v>
      </c>
      <c r="L575">
        <v>-97.666306000000006</v>
      </c>
      <c r="N575" s="74">
        <f t="shared" si="95"/>
        <v>36.752711111110997</v>
      </c>
      <c r="O575" s="74">
        <f t="shared" si="93"/>
        <v>-90.949600000000004</v>
      </c>
    </row>
    <row r="576" spans="2:15" x14ac:dyDescent="0.25">
      <c r="B576">
        <v>29335166666.667</v>
      </c>
      <c r="C576">
        <v>-93.041327999999993</v>
      </c>
      <c r="D576">
        <v>-83.584205999999995</v>
      </c>
      <c r="F576" s="74">
        <f t="shared" si="94"/>
        <v>38.362255555555997</v>
      </c>
      <c r="G576" s="74">
        <f t="shared" si="92"/>
        <v>-90.258453000000003</v>
      </c>
      <c r="J576">
        <v>29335166666.667</v>
      </c>
      <c r="K576">
        <v>-101.05504000000001</v>
      </c>
      <c r="L576">
        <v>-91.844627000000003</v>
      </c>
      <c r="N576" s="74">
        <f t="shared" si="95"/>
        <v>38.362255555555997</v>
      </c>
      <c r="O576" s="74">
        <f t="shared" si="93"/>
        <v>-95.731644000000003</v>
      </c>
    </row>
    <row r="577" spans="2:15" x14ac:dyDescent="0.25">
      <c r="B577">
        <v>30557511111.111</v>
      </c>
      <c r="C577">
        <v>-94.073752999999996</v>
      </c>
      <c r="D577">
        <v>-84.682365000000004</v>
      </c>
      <c r="F577" s="74">
        <f t="shared" si="94"/>
        <v>39.971800000000002</v>
      </c>
      <c r="G577" s="74">
        <f t="shared" si="92"/>
        <v>-99.139999000000003</v>
      </c>
      <c r="J577">
        <v>30557511111.111</v>
      </c>
      <c r="K577">
        <v>-99.216301000000001</v>
      </c>
      <c r="L577">
        <v>-89.685035999999997</v>
      </c>
      <c r="N577" s="74">
        <f t="shared" si="95"/>
        <v>39.971800000000002</v>
      </c>
      <c r="O577" s="74">
        <f t="shared" si="93"/>
        <v>-93.331588999999994</v>
      </c>
    </row>
    <row r="578" spans="2:15" x14ac:dyDescent="0.25">
      <c r="B578">
        <v>31779855555.556</v>
      </c>
      <c r="C578">
        <v>-91.780120999999994</v>
      </c>
      <c r="D578">
        <v>-82.241164999999995</v>
      </c>
      <c r="F578" s="74" t="s">
        <v>21</v>
      </c>
      <c r="J578">
        <v>31779855555.556</v>
      </c>
      <c r="K578">
        <v>-102.23289</v>
      </c>
      <c r="L578">
        <v>-92.078377000000003</v>
      </c>
      <c r="N578" s="74" t="s">
        <v>21</v>
      </c>
    </row>
    <row r="579" spans="2:15" x14ac:dyDescent="0.25">
      <c r="B579">
        <v>33002200000</v>
      </c>
      <c r="C579">
        <v>-105.65134</v>
      </c>
      <c r="D579">
        <v>-96.764671000000007</v>
      </c>
      <c r="J579">
        <v>33002200000</v>
      </c>
      <c r="K579">
        <v>-99.459746999999993</v>
      </c>
      <c r="L579">
        <v>-89.241394</v>
      </c>
    </row>
    <row r="580" spans="2:15" x14ac:dyDescent="0.25">
      <c r="B580" t="s">
        <v>21</v>
      </c>
      <c r="J580" t="s">
        <v>21</v>
      </c>
    </row>
    <row r="583" spans="2:15" x14ac:dyDescent="0.25">
      <c r="B583" t="s">
        <v>67</v>
      </c>
      <c r="J583" t="s">
        <v>67</v>
      </c>
    </row>
    <row r="584" spans="2:15" x14ac:dyDescent="0.25">
      <c r="B584" t="s">
        <v>19</v>
      </c>
      <c r="C584" t="s">
        <v>139</v>
      </c>
      <c r="D584" t="s">
        <v>68</v>
      </c>
      <c r="J584" t="s">
        <v>19</v>
      </c>
      <c r="K584" t="s">
        <v>139</v>
      </c>
      <c r="L584" t="s">
        <v>68</v>
      </c>
    </row>
    <row r="585" spans="2:15" x14ac:dyDescent="0.25">
      <c r="B585">
        <v>11000000000</v>
      </c>
      <c r="C585">
        <v>-70.572661999999994</v>
      </c>
      <c r="D585">
        <v>-61.730328</v>
      </c>
      <c r="J585">
        <v>11000000000</v>
      </c>
      <c r="K585">
        <v>-95.728881999999999</v>
      </c>
      <c r="L585">
        <v>-81.890998999999994</v>
      </c>
    </row>
    <row r="586" spans="2:15" x14ac:dyDescent="0.25">
      <c r="B586">
        <v>12609544444.444</v>
      </c>
      <c r="C586">
        <v>-81.208602999999997</v>
      </c>
      <c r="D586">
        <v>-72.419219999999996</v>
      </c>
      <c r="J586">
        <v>12609544444.444</v>
      </c>
      <c r="K586">
        <v>-86.015602000000001</v>
      </c>
      <c r="L586">
        <v>-76.623024000000001</v>
      </c>
    </row>
    <row r="587" spans="2:15" x14ac:dyDescent="0.25">
      <c r="B587">
        <v>14219088888.889</v>
      </c>
      <c r="C587">
        <v>-65.411574999999999</v>
      </c>
      <c r="D587">
        <v>-58.810383000000002</v>
      </c>
      <c r="J587">
        <v>14219088888.889</v>
      </c>
      <c r="K587">
        <v>-73.887794</v>
      </c>
      <c r="L587">
        <v>-66.725288000000006</v>
      </c>
    </row>
    <row r="588" spans="2:15" x14ac:dyDescent="0.25">
      <c r="B588">
        <v>15828633333.333</v>
      </c>
      <c r="C588">
        <v>-71.853988999999999</v>
      </c>
      <c r="D588">
        <v>-65.282859999999999</v>
      </c>
      <c r="J588">
        <v>15828633333.333</v>
      </c>
      <c r="K588">
        <v>-78.297989000000001</v>
      </c>
      <c r="L588">
        <v>-71.426483000000005</v>
      </c>
    </row>
    <row r="589" spans="2:15" x14ac:dyDescent="0.25">
      <c r="B589">
        <v>17438177777.778</v>
      </c>
      <c r="C589">
        <v>-74.250809000000004</v>
      </c>
      <c r="D589">
        <v>-67.87809</v>
      </c>
      <c r="J589">
        <v>17438177777.778</v>
      </c>
      <c r="K589">
        <v>-92.634467999999998</v>
      </c>
      <c r="L589">
        <v>-85.589141999999995</v>
      </c>
    </row>
    <row r="590" spans="2:15" x14ac:dyDescent="0.25">
      <c r="B590">
        <v>19047722222.222</v>
      </c>
      <c r="C590">
        <v>-87.000838999999999</v>
      </c>
      <c r="D590">
        <v>-80.789406</v>
      </c>
      <c r="J590">
        <v>19047722222.222</v>
      </c>
      <c r="K590">
        <v>-104.97623</v>
      </c>
      <c r="L590">
        <v>-97.586783999999994</v>
      </c>
    </row>
    <row r="591" spans="2:15" x14ac:dyDescent="0.25">
      <c r="B591">
        <v>20657266666.667</v>
      </c>
      <c r="C591">
        <v>-97.895103000000006</v>
      </c>
      <c r="D591">
        <v>-91.413917999999995</v>
      </c>
      <c r="J591">
        <v>20657266666.667</v>
      </c>
      <c r="K591">
        <v>-105.64259</v>
      </c>
      <c r="L591">
        <v>-97.896004000000005</v>
      </c>
    </row>
    <row r="592" spans="2:15" x14ac:dyDescent="0.25">
      <c r="B592">
        <v>22266811111.111</v>
      </c>
      <c r="C592">
        <v>-109.61456</v>
      </c>
      <c r="D592">
        <v>-101.3668</v>
      </c>
      <c r="J592">
        <v>22266811111.111</v>
      </c>
      <c r="K592">
        <v>-102.41531999999999</v>
      </c>
      <c r="L592">
        <v>-93.281516999999994</v>
      </c>
    </row>
    <row r="593" spans="2:12" x14ac:dyDescent="0.25">
      <c r="B593">
        <v>23876355555.556</v>
      </c>
      <c r="C593">
        <v>-102.29742</v>
      </c>
      <c r="D593">
        <v>-93.752251000000001</v>
      </c>
      <c r="J593">
        <v>23876355555.556</v>
      </c>
      <c r="K593">
        <v>-96.570633000000001</v>
      </c>
      <c r="L593">
        <v>-86.501105999999993</v>
      </c>
    </row>
    <row r="594" spans="2:12" x14ac:dyDescent="0.25">
      <c r="B594">
        <v>25485900000</v>
      </c>
      <c r="C594">
        <v>-96.660674999999998</v>
      </c>
      <c r="D594">
        <v>-88.552543999999997</v>
      </c>
      <c r="J594">
        <v>25485900000</v>
      </c>
      <c r="K594">
        <v>-101.47687999999999</v>
      </c>
      <c r="L594">
        <v>-91.592124999999996</v>
      </c>
    </row>
    <row r="595" spans="2:12" x14ac:dyDescent="0.25">
      <c r="B595">
        <v>27095444444.444</v>
      </c>
      <c r="C595">
        <v>-104.94414</v>
      </c>
      <c r="D595">
        <v>-97.345237999999995</v>
      </c>
      <c r="J595">
        <v>27095444444.444</v>
      </c>
      <c r="K595">
        <v>-99.984183999999999</v>
      </c>
      <c r="L595">
        <v>-90.667648</v>
      </c>
    </row>
    <row r="596" spans="2:12" x14ac:dyDescent="0.25">
      <c r="B596">
        <v>28704988888.889</v>
      </c>
      <c r="C596">
        <v>-96.175208999999995</v>
      </c>
      <c r="D596">
        <v>-88.519249000000002</v>
      </c>
      <c r="J596">
        <v>28704988888.889</v>
      </c>
      <c r="K596">
        <v>-98.075462000000002</v>
      </c>
      <c r="L596">
        <v>-88.505875000000003</v>
      </c>
    </row>
    <row r="597" spans="2:12" x14ac:dyDescent="0.25">
      <c r="B597">
        <v>30314533333.333</v>
      </c>
      <c r="C597">
        <v>-110.10802</v>
      </c>
      <c r="D597">
        <v>-102.25559</v>
      </c>
      <c r="J597">
        <v>30314533333.333</v>
      </c>
      <c r="K597">
        <v>-100.00156</v>
      </c>
      <c r="L597">
        <v>-90.419539999999998</v>
      </c>
    </row>
    <row r="598" spans="2:12" x14ac:dyDescent="0.25">
      <c r="B598">
        <v>31924077777.778</v>
      </c>
      <c r="C598">
        <v>-109.05033</v>
      </c>
      <c r="D598">
        <v>-101.00664</v>
      </c>
      <c r="J598">
        <v>31924077777.778</v>
      </c>
      <c r="K598">
        <v>-90.284485000000004</v>
      </c>
      <c r="L598">
        <v>-80.738479999999996</v>
      </c>
    </row>
    <row r="599" spans="2:12" x14ac:dyDescent="0.25">
      <c r="B599">
        <v>33533622222.222</v>
      </c>
      <c r="C599">
        <v>-103.82159</v>
      </c>
      <c r="D599">
        <v>-94.903426999999994</v>
      </c>
      <c r="J599">
        <v>33533622222.222</v>
      </c>
      <c r="K599">
        <v>-94.550528999999997</v>
      </c>
      <c r="L599">
        <v>-85.484863000000004</v>
      </c>
    </row>
    <row r="600" spans="2:12" x14ac:dyDescent="0.25">
      <c r="B600">
        <v>35143166666.667</v>
      </c>
      <c r="C600">
        <v>-98.622971000000007</v>
      </c>
      <c r="D600">
        <v>-89.165847999999997</v>
      </c>
      <c r="J600">
        <v>35143166666.667</v>
      </c>
      <c r="K600">
        <v>-113.15316</v>
      </c>
      <c r="L600">
        <v>-103.94275</v>
      </c>
    </row>
    <row r="601" spans="2:12" x14ac:dyDescent="0.25">
      <c r="B601">
        <v>36752711111.111</v>
      </c>
      <c r="C601">
        <v>-97.539467000000002</v>
      </c>
      <c r="D601">
        <v>-88.148078999999996</v>
      </c>
      <c r="J601">
        <v>36752711111.111</v>
      </c>
      <c r="K601">
        <v>-100.48087</v>
      </c>
      <c r="L601">
        <v>-90.949600000000004</v>
      </c>
    </row>
    <row r="602" spans="2:12" x14ac:dyDescent="0.25">
      <c r="B602">
        <v>38362255555.556</v>
      </c>
      <c r="C602">
        <v>-99.797409000000002</v>
      </c>
      <c r="D602">
        <v>-90.258453000000003</v>
      </c>
      <c r="J602">
        <v>38362255555.556</v>
      </c>
      <c r="K602">
        <v>-105.88615</v>
      </c>
      <c r="L602">
        <v>-95.731644000000003</v>
      </c>
    </row>
    <row r="603" spans="2:12" x14ac:dyDescent="0.25">
      <c r="B603">
        <v>39971800000</v>
      </c>
      <c r="C603">
        <v>-108.02667</v>
      </c>
      <c r="D603">
        <v>-99.139999000000003</v>
      </c>
      <c r="J603">
        <v>39971800000</v>
      </c>
      <c r="K603">
        <v>-103.54994000000001</v>
      </c>
      <c r="L603">
        <v>-93.331588999999994</v>
      </c>
    </row>
    <row r="604" spans="2:12" x14ac:dyDescent="0.25">
      <c r="B604" t="s">
        <v>21</v>
      </c>
      <c r="J604" t="s">
        <v>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324"/>
  <sheetViews>
    <sheetView workbookViewId="0">
      <selection activeCell="T8" sqref="T8"/>
    </sheetView>
  </sheetViews>
  <sheetFormatPr defaultRowHeight="15" x14ac:dyDescent="0.25"/>
  <cols>
    <col min="1" max="1" width="13.7109375" style="30" customWidth="1"/>
    <col min="5" max="5" width="2" style="4" customWidth="1"/>
    <col min="6" max="6" width="16.28515625" style="3" bestFit="1" customWidth="1"/>
    <col min="7" max="7" width="25.28515625" style="3" bestFit="1" customWidth="1"/>
    <col min="8" max="8" width="9.28515625" bestFit="1" customWidth="1"/>
    <col min="9" max="9" width="13.7109375" style="30" customWidth="1"/>
    <col min="13" max="13" width="2" style="4" customWidth="1"/>
    <col min="14" max="14" width="16.28515625" style="70" bestFit="1" customWidth="1"/>
    <col min="15" max="15" width="25.28515625" style="70" bestFit="1" customWidth="1"/>
    <col min="16" max="16" width="9.28515625" bestFit="1" customWidth="1"/>
    <col min="17" max="17" width="2" style="4" customWidth="1"/>
  </cols>
  <sheetData>
    <row r="1" spans="1:17" x14ac:dyDescent="0.25">
      <c r="B1" t="s">
        <v>92</v>
      </c>
      <c r="E1" s="7"/>
      <c r="G1" s="31" t="s">
        <v>16</v>
      </c>
      <c r="J1" t="s">
        <v>92</v>
      </c>
      <c r="M1" s="7"/>
      <c r="O1" s="31" t="s">
        <v>16</v>
      </c>
      <c r="Q1" s="7"/>
    </row>
    <row r="2" spans="1:17" x14ac:dyDescent="0.25">
      <c r="A2" s="39" t="s">
        <v>108</v>
      </c>
      <c r="B2" t="s">
        <v>261</v>
      </c>
      <c r="C2" t="s">
        <v>254</v>
      </c>
      <c r="D2" t="s">
        <v>255</v>
      </c>
      <c r="E2" s="7"/>
      <c r="G2" s="52" t="s">
        <v>260</v>
      </c>
      <c r="I2" s="39" t="s">
        <v>105</v>
      </c>
      <c r="J2" t="s">
        <v>261</v>
      </c>
      <c r="K2" t="s">
        <v>254</v>
      </c>
      <c r="L2" t="s">
        <v>255</v>
      </c>
      <c r="M2" s="7"/>
      <c r="O2" s="52" t="s">
        <v>260</v>
      </c>
      <c r="Q2" s="7"/>
    </row>
    <row r="3" spans="1:17" x14ac:dyDescent="0.25">
      <c r="B3" t="s">
        <v>285</v>
      </c>
      <c r="C3" t="s">
        <v>286</v>
      </c>
      <c r="D3" t="s">
        <v>293</v>
      </c>
      <c r="E3" s="7"/>
      <c r="G3" s="10"/>
      <c r="J3" t="s">
        <v>285</v>
      </c>
      <c r="K3" t="s">
        <v>286</v>
      </c>
      <c r="L3" t="s">
        <v>294</v>
      </c>
      <c r="M3" s="7"/>
      <c r="O3" s="10"/>
      <c r="Q3" s="7"/>
    </row>
    <row r="4" spans="1:17" x14ac:dyDescent="0.25">
      <c r="B4" t="s">
        <v>95</v>
      </c>
      <c r="E4" s="7"/>
      <c r="G4" s="31" t="s">
        <v>20</v>
      </c>
      <c r="J4" t="s">
        <v>95</v>
      </c>
      <c r="M4" s="7"/>
      <c r="O4" s="31" t="s">
        <v>20</v>
      </c>
      <c r="Q4" s="7"/>
    </row>
    <row r="5" spans="1:17" x14ac:dyDescent="0.25">
      <c r="E5" s="7"/>
      <c r="F5" s="3" t="s">
        <v>18</v>
      </c>
      <c r="H5" s="3"/>
      <c r="M5" s="7"/>
      <c r="N5" s="70" t="s">
        <v>18</v>
      </c>
      <c r="P5" s="70"/>
      <c r="Q5" s="7"/>
    </row>
    <row r="6" spans="1:17" ht="15.75" x14ac:dyDescent="0.25">
      <c r="E6" s="7"/>
      <c r="F6" s="3" t="s">
        <v>19</v>
      </c>
      <c r="G6" s="3" t="str">
        <f>C8</f>
        <v>1Ix1L C.L. Log Mag(dB)</v>
      </c>
      <c r="H6" s="25">
        <v>1</v>
      </c>
      <c r="M6" s="7"/>
      <c r="N6" s="70" t="s">
        <v>19</v>
      </c>
      <c r="O6" s="70" t="str">
        <f>K8</f>
        <v>1Ix1L C.L. Log Mag(dB)</v>
      </c>
      <c r="P6" s="25">
        <v>1</v>
      </c>
      <c r="Q6" s="7"/>
    </row>
    <row r="7" spans="1:17" ht="15.75" x14ac:dyDescent="0.25">
      <c r="B7" t="s">
        <v>96</v>
      </c>
      <c r="E7" s="7"/>
      <c r="F7" s="3">
        <f>B9/1000000000</f>
        <v>0.01</v>
      </c>
      <c r="G7" s="70">
        <f t="shared" ref="G7:G70" si="0">C9</f>
        <v>-7.8042755000000001</v>
      </c>
      <c r="H7" s="26">
        <f>ABS(AVERAGE(G7:G105)-(H6-1)*5)</f>
        <v>8.9112971878787874</v>
      </c>
      <c r="J7" t="s">
        <v>96</v>
      </c>
      <c r="M7" s="7"/>
      <c r="N7" s="70">
        <f>J9/1000000000</f>
        <v>0.01</v>
      </c>
      <c r="O7" s="70">
        <f t="shared" ref="O7:O70" si="1">K9</f>
        <v>-9.7625980000000006</v>
      </c>
      <c r="P7" s="26">
        <f>ABS(AVERAGE(O7:O105)-(P6-1)*5)</f>
        <v>11.095699180808081</v>
      </c>
      <c r="Q7" s="7"/>
    </row>
    <row r="8" spans="1:17" x14ac:dyDescent="0.25">
      <c r="B8" t="s">
        <v>19</v>
      </c>
      <c r="C8" t="s">
        <v>113</v>
      </c>
      <c r="E8" s="7"/>
      <c r="F8" s="70">
        <f t="shared" ref="F8:F71" si="2">B10/1000000000</f>
        <v>0.13234693877550999</v>
      </c>
      <c r="G8" s="70">
        <f t="shared" si="0"/>
        <v>-7.8773913000000002</v>
      </c>
      <c r="H8" s="3"/>
      <c r="J8" t="s">
        <v>19</v>
      </c>
      <c r="K8" t="s">
        <v>113</v>
      </c>
      <c r="M8" s="7"/>
      <c r="N8" s="70">
        <f t="shared" ref="N8:N71" si="3">J10/1000000000</f>
        <v>0.13234693877550999</v>
      </c>
      <c r="O8" s="70">
        <f t="shared" si="1"/>
        <v>-9.7902039999999992</v>
      </c>
      <c r="P8" s="70"/>
      <c r="Q8" s="7"/>
    </row>
    <row r="9" spans="1:17" x14ac:dyDescent="0.25">
      <c r="B9">
        <v>10000000</v>
      </c>
      <c r="C9">
        <v>-7.8042755000000001</v>
      </c>
      <c r="E9" s="7"/>
      <c r="F9" s="70">
        <f t="shared" si="2"/>
        <v>0.25469387755102002</v>
      </c>
      <c r="G9" s="70">
        <f t="shared" si="0"/>
        <v>-7.804862</v>
      </c>
      <c r="H9" s="3"/>
      <c r="J9">
        <v>10000000</v>
      </c>
      <c r="K9">
        <v>-9.7625980000000006</v>
      </c>
      <c r="M9" s="7"/>
      <c r="N9" s="70">
        <f t="shared" si="3"/>
        <v>0.25469387755102002</v>
      </c>
      <c r="O9" s="70">
        <f t="shared" si="1"/>
        <v>-9.8197966000000001</v>
      </c>
      <c r="P9" s="70"/>
      <c r="Q9" s="7"/>
    </row>
    <row r="10" spans="1:17" x14ac:dyDescent="0.25">
      <c r="B10">
        <v>132346938.77551</v>
      </c>
      <c r="C10">
        <v>-7.8773913000000002</v>
      </c>
      <c r="E10" s="7"/>
      <c r="F10" s="70">
        <f t="shared" si="2"/>
        <v>0.37704081632652997</v>
      </c>
      <c r="G10" s="70">
        <f t="shared" si="0"/>
        <v>-7.7642946000000004</v>
      </c>
      <c r="H10" s="3"/>
      <c r="J10">
        <v>132346938.77551</v>
      </c>
      <c r="K10">
        <v>-9.7902039999999992</v>
      </c>
      <c r="M10" s="7"/>
      <c r="N10" s="70">
        <f t="shared" si="3"/>
        <v>0.37704081632652997</v>
      </c>
      <c r="O10" s="70">
        <f t="shared" si="1"/>
        <v>-9.8081961</v>
      </c>
      <c r="P10" s="70"/>
      <c r="Q10" s="7"/>
    </row>
    <row r="11" spans="1:17" x14ac:dyDescent="0.25">
      <c r="B11">
        <v>254693877.55102</v>
      </c>
      <c r="C11">
        <v>-7.804862</v>
      </c>
      <c r="E11" s="7"/>
      <c r="F11" s="70">
        <f t="shared" si="2"/>
        <v>0.49938775510203998</v>
      </c>
      <c r="G11" s="70">
        <f t="shared" si="0"/>
        <v>-7.7312469000000004</v>
      </c>
      <c r="H11" s="3"/>
      <c r="J11">
        <v>254693877.55102</v>
      </c>
      <c r="K11">
        <v>-9.8197966000000001</v>
      </c>
      <c r="M11" s="7"/>
      <c r="N11" s="70">
        <f t="shared" si="3"/>
        <v>0.49938775510203998</v>
      </c>
      <c r="O11" s="70">
        <f t="shared" si="1"/>
        <v>-9.8136481999999994</v>
      </c>
      <c r="P11" s="70"/>
      <c r="Q11" s="7"/>
    </row>
    <row r="12" spans="1:17" x14ac:dyDescent="0.25">
      <c r="B12">
        <v>377040816.32652998</v>
      </c>
      <c r="C12">
        <v>-7.7642946000000004</v>
      </c>
      <c r="E12" s="7"/>
      <c r="F12" s="70">
        <f t="shared" si="2"/>
        <v>0.62173469387754998</v>
      </c>
      <c r="G12" s="70">
        <f t="shared" si="0"/>
        <v>-7.7003893999999997</v>
      </c>
      <c r="H12" s="3"/>
      <c r="J12">
        <v>377040816.32652998</v>
      </c>
      <c r="K12">
        <v>-9.8081961</v>
      </c>
      <c r="M12" s="7"/>
      <c r="N12" s="70">
        <f t="shared" si="3"/>
        <v>0.62173469387754998</v>
      </c>
      <c r="O12" s="70">
        <f t="shared" si="1"/>
        <v>-9.8353538999999994</v>
      </c>
      <c r="P12" s="70"/>
      <c r="Q12" s="7"/>
    </row>
    <row r="13" spans="1:17" x14ac:dyDescent="0.25">
      <c r="B13">
        <v>499387755.10203999</v>
      </c>
      <c r="C13">
        <v>-7.7312469000000004</v>
      </c>
      <c r="E13" s="7"/>
      <c r="F13" s="70">
        <f t="shared" si="2"/>
        <v>0.74408163265305993</v>
      </c>
      <c r="G13" s="70">
        <f t="shared" si="0"/>
        <v>-7.6952958000000002</v>
      </c>
      <c r="H13" s="3"/>
      <c r="J13">
        <v>499387755.10203999</v>
      </c>
      <c r="K13">
        <v>-9.8136481999999994</v>
      </c>
      <c r="M13" s="7"/>
      <c r="N13" s="70">
        <f t="shared" si="3"/>
        <v>0.74408163265305993</v>
      </c>
      <c r="O13" s="70">
        <f t="shared" si="1"/>
        <v>-9.8895120999999993</v>
      </c>
      <c r="P13" s="70"/>
      <c r="Q13" s="7"/>
    </row>
    <row r="14" spans="1:17" x14ac:dyDescent="0.25">
      <c r="B14">
        <v>621734693.87755001</v>
      </c>
      <c r="C14">
        <v>-7.7003893999999997</v>
      </c>
      <c r="E14" s="7"/>
      <c r="F14" s="70">
        <f t="shared" si="2"/>
        <v>0.86642857142856999</v>
      </c>
      <c r="G14" s="70">
        <f t="shared" si="0"/>
        <v>-7.5971861000000001</v>
      </c>
      <c r="H14" s="3"/>
      <c r="J14">
        <v>621734693.87755001</v>
      </c>
      <c r="K14">
        <v>-9.8353538999999994</v>
      </c>
      <c r="M14" s="7"/>
      <c r="N14" s="70">
        <f t="shared" si="3"/>
        <v>0.86642857142856999</v>
      </c>
      <c r="O14" s="70">
        <f t="shared" si="1"/>
        <v>-10.010332999999999</v>
      </c>
      <c r="P14" s="70"/>
      <c r="Q14" s="7"/>
    </row>
    <row r="15" spans="1:17" x14ac:dyDescent="0.25">
      <c r="B15">
        <v>744081632.65305996</v>
      </c>
      <c r="C15">
        <v>-7.6952958000000002</v>
      </c>
      <c r="E15" s="7"/>
      <c r="F15" s="70">
        <f t="shared" si="2"/>
        <v>0.98877551020407994</v>
      </c>
      <c r="G15" s="70">
        <f t="shared" si="0"/>
        <v>-7.6144242000000002</v>
      </c>
      <c r="H15" s="3"/>
      <c r="J15">
        <v>744081632.65305996</v>
      </c>
      <c r="K15">
        <v>-9.8895120999999993</v>
      </c>
      <c r="M15" s="7"/>
      <c r="N15" s="70">
        <f t="shared" si="3"/>
        <v>0.98877551020407994</v>
      </c>
      <c r="O15" s="70">
        <f t="shared" si="1"/>
        <v>-9.9858951999999999</v>
      </c>
      <c r="P15" s="70"/>
      <c r="Q15" s="7"/>
    </row>
    <row r="16" spans="1:17" x14ac:dyDescent="0.25">
      <c r="B16">
        <v>866428571.42857003</v>
      </c>
      <c r="C16">
        <v>-7.5971861000000001</v>
      </c>
      <c r="E16" s="7"/>
      <c r="F16" s="70">
        <f t="shared" si="2"/>
        <v>1.1111224489795999</v>
      </c>
      <c r="G16" s="70">
        <f t="shared" si="0"/>
        <v>-7.5999188000000002</v>
      </c>
      <c r="H16" s="3"/>
      <c r="J16">
        <v>866428571.42857003</v>
      </c>
      <c r="K16">
        <v>-10.010332999999999</v>
      </c>
      <c r="M16" s="7"/>
      <c r="N16" s="70">
        <f t="shared" si="3"/>
        <v>1.1111224489795999</v>
      </c>
      <c r="O16" s="70">
        <f t="shared" si="1"/>
        <v>-9.9662389999999998</v>
      </c>
      <c r="P16" s="70"/>
      <c r="Q16" s="7"/>
    </row>
    <row r="17" spans="2:17" x14ac:dyDescent="0.25">
      <c r="B17">
        <v>988775510.20407999</v>
      </c>
      <c r="C17">
        <v>-7.6144242000000002</v>
      </c>
      <c r="E17" s="7"/>
      <c r="F17" s="70">
        <f t="shared" si="2"/>
        <v>1.2334693877551</v>
      </c>
      <c r="G17" s="70">
        <f t="shared" si="0"/>
        <v>-7.5754371000000003</v>
      </c>
      <c r="H17" s="3"/>
      <c r="J17">
        <v>988775510.20407999</v>
      </c>
      <c r="K17">
        <v>-9.9858951999999999</v>
      </c>
      <c r="M17" s="7"/>
      <c r="N17" s="70">
        <f t="shared" si="3"/>
        <v>1.2334693877551</v>
      </c>
      <c r="O17" s="70">
        <f t="shared" si="1"/>
        <v>-9.9859962000000007</v>
      </c>
      <c r="P17" s="70"/>
      <c r="Q17" s="7"/>
    </row>
    <row r="18" spans="2:17" x14ac:dyDescent="0.25">
      <c r="B18">
        <v>1111122448.9796</v>
      </c>
      <c r="C18">
        <v>-7.5999188000000002</v>
      </c>
      <c r="E18" s="7"/>
      <c r="F18" s="70">
        <f t="shared" si="2"/>
        <v>1.3558163265306</v>
      </c>
      <c r="G18" s="70">
        <f t="shared" si="0"/>
        <v>-7.6139831999999998</v>
      </c>
      <c r="H18" s="3"/>
      <c r="J18">
        <v>1111122448.9796</v>
      </c>
      <c r="K18">
        <v>-9.9662389999999998</v>
      </c>
      <c r="M18" s="7"/>
      <c r="N18" s="70">
        <f t="shared" si="3"/>
        <v>1.3558163265306</v>
      </c>
      <c r="O18" s="70">
        <f t="shared" si="1"/>
        <v>-9.9398861000000007</v>
      </c>
      <c r="P18" s="70"/>
      <c r="Q18" s="7"/>
    </row>
    <row r="19" spans="2:17" x14ac:dyDescent="0.25">
      <c r="B19">
        <v>1233469387.7551</v>
      </c>
      <c r="C19">
        <v>-7.5754371000000003</v>
      </c>
      <c r="E19" s="7"/>
      <c r="F19" s="70">
        <f t="shared" si="2"/>
        <v>1.4781632653060999</v>
      </c>
      <c r="G19" s="70">
        <f t="shared" si="0"/>
        <v>-7.5988913</v>
      </c>
      <c r="H19" s="3"/>
      <c r="J19">
        <v>1233469387.7551</v>
      </c>
      <c r="K19">
        <v>-9.9859962000000007</v>
      </c>
      <c r="M19" s="7"/>
      <c r="N19" s="70">
        <f t="shared" si="3"/>
        <v>1.4781632653060999</v>
      </c>
      <c r="O19" s="70">
        <f t="shared" si="1"/>
        <v>-9.9690638000000007</v>
      </c>
      <c r="P19" s="70"/>
      <c r="Q19" s="7"/>
    </row>
    <row r="20" spans="2:17" x14ac:dyDescent="0.25">
      <c r="B20">
        <v>1355816326.5306001</v>
      </c>
      <c r="C20">
        <v>-7.6139831999999998</v>
      </c>
      <c r="E20" s="7"/>
      <c r="F20" s="70">
        <f t="shared" si="2"/>
        <v>1.6005102040815999</v>
      </c>
      <c r="G20" s="70">
        <f t="shared" si="0"/>
        <v>-7.5677037</v>
      </c>
      <c r="H20" s="3"/>
      <c r="J20">
        <v>1355816326.5306001</v>
      </c>
      <c r="K20">
        <v>-9.9398861000000007</v>
      </c>
      <c r="M20" s="7"/>
      <c r="N20" s="70">
        <f t="shared" si="3"/>
        <v>1.6005102040815999</v>
      </c>
      <c r="O20" s="70">
        <f t="shared" si="1"/>
        <v>-9.9998874999999998</v>
      </c>
      <c r="P20" s="70"/>
      <c r="Q20" s="7"/>
    </row>
    <row r="21" spans="2:17" x14ac:dyDescent="0.25">
      <c r="B21">
        <v>1478163265.3060999</v>
      </c>
      <c r="C21">
        <v>-7.5988913</v>
      </c>
      <c r="E21" s="7"/>
      <c r="F21" s="70">
        <f t="shared" si="2"/>
        <v>1.7228571428571</v>
      </c>
      <c r="G21" s="70">
        <f t="shared" si="0"/>
        <v>-7.6617141000000002</v>
      </c>
      <c r="H21" s="3"/>
      <c r="J21">
        <v>1478163265.3060999</v>
      </c>
      <c r="K21">
        <v>-9.9690638000000007</v>
      </c>
      <c r="M21" s="7"/>
      <c r="N21" s="70">
        <f t="shared" si="3"/>
        <v>1.7228571428571</v>
      </c>
      <c r="O21" s="70">
        <f t="shared" si="1"/>
        <v>-9.9282322000000001</v>
      </c>
      <c r="P21" s="70"/>
      <c r="Q21" s="7"/>
    </row>
    <row r="22" spans="2:17" x14ac:dyDescent="0.25">
      <c r="B22">
        <v>1600510204.0816</v>
      </c>
      <c r="C22">
        <v>-7.5677037</v>
      </c>
      <c r="E22" s="7"/>
      <c r="F22" s="70">
        <f t="shared" si="2"/>
        <v>1.8452040816327</v>
      </c>
      <c r="G22" s="70">
        <f t="shared" si="0"/>
        <v>-7.5364579999999997</v>
      </c>
      <c r="H22" s="3"/>
      <c r="J22">
        <v>1600510204.0816</v>
      </c>
      <c r="K22">
        <v>-9.9998874999999998</v>
      </c>
      <c r="M22" s="7"/>
      <c r="N22" s="70">
        <f t="shared" si="3"/>
        <v>1.8452040816327</v>
      </c>
      <c r="O22" s="70">
        <f t="shared" si="1"/>
        <v>-10.05622</v>
      </c>
      <c r="P22" s="70"/>
      <c r="Q22" s="7"/>
    </row>
    <row r="23" spans="2:17" x14ac:dyDescent="0.25">
      <c r="B23">
        <v>1722857142.8571</v>
      </c>
      <c r="C23">
        <v>-7.6617141000000002</v>
      </c>
      <c r="E23" s="7"/>
      <c r="F23" s="70">
        <f t="shared" si="2"/>
        <v>1.9675510204082001</v>
      </c>
      <c r="G23" s="70">
        <f t="shared" si="0"/>
        <v>-7.6081028000000002</v>
      </c>
      <c r="H23" s="3"/>
      <c r="J23">
        <v>1722857142.8571</v>
      </c>
      <c r="K23">
        <v>-9.9282322000000001</v>
      </c>
      <c r="M23" s="7"/>
      <c r="N23" s="70">
        <f t="shared" si="3"/>
        <v>1.9675510204082001</v>
      </c>
      <c r="O23" s="70">
        <f t="shared" si="1"/>
        <v>-10.01083</v>
      </c>
      <c r="P23" s="70"/>
      <c r="Q23" s="7"/>
    </row>
    <row r="24" spans="2:17" x14ac:dyDescent="0.25">
      <c r="B24">
        <v>1845204081.6327</v>
      </c>
      <c r="C24">
        <v>-7.5364579999999997</v>
      </c>
      <c r="E24" s="7"/>
      <c r="F24" s="70">
        <f t="shared" si="2"/>
        <v>2.0898979591837001</v>
      </c>
      <c r="G24" s="70">
        <f t="shared" si="0"/>
        <v>-7.641057</v>
      </c>
      <c r="H24" s="3"/>
      <c r="J24">
        <v>1845204081.6327</v>
      </c>
      <c r="K24">
        <v>-10.05622</v>
      </c>
      <c r="M24" s="7"/>
      <c r="N24" s="70">
        <f t="shared" si="3"/>
        <v>2.0898979591837001</v>
      </c>
      <c r="O24" s="70">
        <f t="shared" si="1"/>
        <v>-10.073209</v>
      </c>
      <c r="P24" s="70"/>
      <c r="Q24" s="7"/>
    </row>
    <row r="25" spans="2:17" x14ac:dyDescent="0.25">
      <c r="B25">
        <v>1967551020.4082</v>
      </c>
      <c r="C25">
        <v>-7.6081028000000002</v>
      </c>
      <c r="E25" s="7"/>
      <c r="F25" s="70">
        <f t="shared" si="2"/>
        <v>2.2122448979592</v>
      </c>
      <c r="G25" s="70">
        <f t="shared" si="0"/>
        <v>-7.6129145999999999</v>
      </c>
      <c r="H25" s="3"/>
      <c r="J25">
        <v>1967551020.4082</v>
      </c>
      <c r="K25">
        <v>-10.01083</v>
      </c>
      <c r="M25" s="7"/>
      <c r="N25" s="70">
        <f t="shared" si="3"/>
        <v>2.2122448979592</v>
      </c>
      <c r="O25" s="70">
        <f t="shared" si="1"/>
        <v>-10.179607000000001</v>
      </c>
      <c r="P25" s="70"/>
      <c r="Q25" s="7"/>
    </row>
    <row r="26" spans="2:17" x14ac:dyDescent="0.25">
      <c r="B26">
        <v>2089897959.1837001</v>
      </c>
      <c r="C26">
        <v>-7.641057</v>
      </c>
      <c r="E26" s="7"/>
      <c r="F26" s="70">
        <f t="shared" si="2"/>
        <v>2.3345918367347003</v>
      </c>
      <c r="G26" s="70">
        <f t="shared" si="0"/>
        <v>-7.6301702999999996</v>
      </c>
      <c r="H26" s="3"/>
      <c r="J26">
        <v>2089897959.1837001</v>
      </c>
      <c r="K26">
        <v>-10.073209</v>
      </c>
      <c r="M26" s="7"/>
      <c r="N26" s="70">
        <f t="shared" si="3"/>
        <v>2.3345918367347003</v>
      </c>
      <c r="O26" s="70">
        <f t="shared" si="1"/>
        <v>-10.239428999999999</v>
      </c>
      <c r="P26" s="70"/>
      <c r="Q26" s="7"/>
    </row>
    <row r="27" spans="2:17" x14ac:dyDescent="0.25">
      <c r="B27">
        <v>2212244897.9591999</v>
      </c>
      <c r="C27">
        <v>-7.6129145999999999</v>
      </c>
      <c r="E27" s="7"/>
      <c r="F27" s="70">
        <f t="shared" si="2"/>
        <v>2.4569387755102001</v>
      </c>
      <c r="G27" s="70">
        <f t="shared" si="0"/>
        <v>-7.6646217999999999</v>
      </c>
      <c r="H27" s="3"/>
      <c r="J27">
        <v>2212244897.9591999</v>
      </c>
      <c r="K27">
        <v>-10.179607000000001</v>
      </c>
      <c r="M27" s="7"/>
      <c r="N27" s="70">
        <f t="shared" si="3"/>
        <v>2.4569387755102001</v>
      </c>
      <c r="O27" s="70">
        <f t="shared" si="1"/>
        <v>-10.270626</v>
      </c>
      <c r="P27" s="70"/>
      <c r="Q27" s="7"/>
    </row>
    <row r="28" spans="2:17" x14ac:dyDescent="0.25">
      <c r="B28">
        <v>2334591836.7347002</v>
      </c>
      <c r="C28">
        <v>-7.6301702999999996</v>
      </c>
      <c r="E28" s="7"/>
      <c r="F28" s="70">
        <f t="shared" si="2"/>
        <v>2.5792857142857</v>
      </c>
      <c r="G28" s="70">
        <f t="shared" si="0"/>
        <v>-7.6324405999999998</v>
      </c>
      <c r="H28" s="3"/>
      <c r="J28">
        <v>2334591836.7347002</v>
      </c>
      <c r="K28">
        <v>-10.239428999999999</v>
      </c>
      <c r="M28" s="7"/>
      <c r="N28" s="70">
        <f t="shared" si="3"/>
        <v>2.5792857142857</v>
      </c>
      <c r="O28" s="70">
        <f t="shared" si="1"/>
        <v>-10.376325</v>
      </c>
      <c r="P28" s="70"/>
      <c r="Q28" s="7"/>
    </row>
    <row r="29" spans="2:17" x14ac:dyDescent="0.25">
      <c r="B29">
        <v>2456938775.5102</v>
      </c>
      <c r="C29">
        <v>-7.6646217999999999</v>
      </c>
      <c r="E29" s="7"/>
      <c r="F29" s="70">
        <f t="shared" si="2"/>
        <v>2.7016326530612003</v>
      </c>
      <c r="G29" s="70">
        <f t="shared" si="0"/>
        <v>-7.6263094000000002</v>
      </c>
      <c r="H29" s="3"/>
      <c r="J29">
        <v>2456938775.5102</v>
      </c>
      <c r="K29">
        <v>-10.270626</v>
      </c>
      <c r="M29" s="7"/>
      <c r="N29" s="70">
        <f t="shared" si="3"/>
        <v>2.7016326530612003</v>
      </c>
      <c r="O29" s="70">
        <f t="shared" si="1"/>
        <v>-10.39981</v>
      </c>
      <c r="P29" s="70"/>
      <c r="Q29" s="7"/>
    </row>
    <row r="30" spans="2:17" x14ac:dyDescent="0.25">
      <c r="B30">
        <v>2579285714.2856998</v>
      </c>
      <c r="C30">
        <v>-7.6324405999999998</v>
      </c>
      <c r="E30" s="7"/>
      <c r="F30" s="70">
        <f t="shared" si="2"/>
        <v>2.8239795918367001</v>
      </c>
      <c r="G30" s="70">
        <f t="shared" si="0"/>
        <v>-7.5178623</v>
      </c>
      <c r="J30">
        <v>2579285714.2856998</v>
      </c>
      <c r="K30">
        <v>-10.376325</v>
      </c>
      <c r="M30" s="7"/>
      <c r="N30" s="70">
        <f t="shared" si="3"/>
        <v>2.8239795918367001</v>
      </c>
      <c r="O30" s="70">
        <f t="shared" si="1"/>
        <v>-10.50381</v>
      </c>
      <c r="Q30" s="7"/>
    </row>
    <row r="31" spans="2:17" x14ac:dyDescent="0.25">
      <c r="B31">
        <v>2701632653.0612001</v>
      </c>
      <c r="C31">
        <v>-7.6263094000000002</v>
      </c>
      <c r="E31" s="7"/>
      <c r="F31" s="70">
        <f t="shared" si="2"/>
        <v>2.9463265306122</v>
      </c>
      <c r="G31" s="70">
        <f t="shared" si="0"/>
        <v>-7.5241647</v>
      </c>
      <c r="J31">
        <v>2701632653.0612001</v>
      </c>
      <c r="K31">
        <v>-10.39981</v>
      </c>
      <c r="M31" s="7"/>
      <c r="N31" s="70">
        <f t="shared" si="3"/>
        <v>2.9463265306122</v>
      </c>
      <c r="O31" s="70">
        <f t="shared" si="1"/>
        <v>-10.515231</v>
      </c>
      <c r="Q31" s="7"/>
    </row>
    <row r="32" spans="2:17" x14ac:dyDescent="0.25">
      <c r="B32">
        <v>2823979591.8367</v>
      </c>
      <c r="C32">
        <v>-7.5178623</v>
      </c>
      <c r="E32" s="7"/>
      <c r="F32" s="70">
        <f t="shared" si="2"/>
        <v>3.0686734693878002</v>
      </c>
      <c r="G32" s="70">
        <f t="shared" si="0"/>
        <v>-7.6645292999999999</v>
      </c>
      <c r="H32" s="3"/>
      <c r="J32">
        <v>2823979591.8367</v>
      </c>
      <c r="K32">
        <v>-10.50381</v>
      </c>
      <c r="M32" s="7"/>
      <c r="N32" s="70">
        <f t="shared" si="3"/>
        <v>3.0686734693878002</v>
      </c>
      <c r="O32" s="70">
        <f t="shared" si="1"/>
        <v>-10.395154</v>
      </c>
      <c r="P32" s="70"/>
      <c r="Q32" s="7"/>
    </row>
    <row r="33" spans="2:17" x14ac:dyDescent="0.25">
      <c r="B33">
        <v>2946326530.6121998</v>
      </c>
      <c r="C33">
        <v>-7.5241647</v>
      </c>
      <c r="E33" s="7"/>
      <c r="F33" s="70">
        <f t="shared" si="2"/>
        <v>3.1910204081633</v>
      </c>
      <c r="G33" s="70">
        <f t="shared" si="0"/>
        <v>-7.6677036000000003</v>
      </c>
      <c r="H33" s="3"/>
      <c r="J33">
        <v>2946326530.6121998</v>
      </c>
      <c r="K33">
        <v>-10.515231</v>
      </c>
      <c r="M33" s="7"/>
      <c r="N33" s="70">
        <f t="shared" si="3"/>
        <v>3.1910204081633</v>
      </c>
      <c r="O33" s="70">
        <f t="shared" si="1"/>
        <v>-10.486094</v>
      </c>
      <c r="P33" s="70"/>
      <c r="Q33" s="7"/>
    </row>
    <row r="34" spans="2:17" x14ac:dyDescent="0.25">
      <c r="B34">
        <v>3068673469.3878002</v>
      </c>
      <c r="C34">
        <v>-7.6645292999999999</v>
      </c>
      <c r="E34" s="7"/>
      <c r="F34" s="70">
        <f t="shared" si="2"/>
        <v>3.3133673469387999</v>
      </c>
      <c r="G34" s="70">
        <f t="shared" si="0"/>
        <v>-7.5985073999999999</v>
      </c>
      <c r="H34" s="3"/>
      <c r="J34">
        <v>3068673469.3878002</v>
      </c>
      <c r="K34">
        <v>-10.395154</v>
      </c>
      <c r="M34" s="7"/>
      <c r="N34" s="70">
        <f t="shared" si="3"/>
        <v>3.3133673469387999</v>
      </c>
      <c r="O34" s="70">
        <f t="shared" si="1"/>
        <v>-10.671001</v>
      </c>
      <c r="P34" s="70"/>
      <c r="Q34" s="7"/>
    </row>
    <row r="35" spans="2:17" x14ac:dyDescent="0.25">
      <c r="B35">
        <v>3191020408.1633</v>
      </c>
      <c r="C35">
        <v>-7.6677036000000003</v>
      </c>
      <c r="E35" s="7"/>
      <c r="F35" s="70">
        <f t="shared" si="2"/>
        <v>3.4357142857143002</v>
      </c>
      <c r="G35" s="70">
        <f t="shared" si="0"/>
        <v>-7.6552968000000003</v>
      </c>
      <c r="H35" s="3"/>
      <c r="J35">
        <v>3191020408.1633</v>
      </c>
      <c r="K35">
        <v>-10.486094</v>
      </c>
      <c r="M35" s="7"/>
      <c r="N35" s="70">
        <f t="shared" si="3"/>
        <v>3.4357142857143002</v>
      </c>
      <c r="O35" s="70">
        <f t="shared" si="1"/>
        <v>-10.719022000000001</v>
      </c>
      <c r="P35" s="70"/>
      <c r="Q35" s="7"/>
    </row>
    <row r="36" spans="2:17" x14ac:dyDescent="0.25">
      <c r="B36">
        <v>3313367346.9387999</v>
      </c>
      <c r="C36">
        <v>-7.5985073999999999</v>
      </c>
      <c r="E36" s="7"/>
      <c r="F36" s="70">
        <f t="shared" si="2"/>
        <v>3.5580612244898</v>
      </c>
      <c r="G36" s="70">
        <f t="shared" si="0"/>
        <v>-7.7457770999999997</v>
      </c>
      <c r="H36" s="3"/>
      <c r="J36">
        <v>3313367346.9387999</v>
      </c>
      <c r="K36">
        <v>-10.671001</v>
      </c>
      <c r="M36" s="7"/>
      <c r="N36" s="70">
        <f t="shared" si="3"/>
        <v>3.5580612244898</v>
      </c>
      <c r="O36" s="70">
        <f t="shared" si="1"/>
        <v>-10.685560000000001</v>
      </c>
      <c r="P36" s="70"/>
      <c r="Q36" s="7"/>
    </row>
    <row r="37" spans="2:17" x14ac:dyDescent="0.25">
      <c r="B37">
        <v>3435714285.7143002</v>
      </c>
      <c r="C37">
        <v>-7.6552968000000003</v>
      </c>
      <c r="E37" s="7"/>
      <c r="F37" s="70">
        <f t="shared" si="2"/>
        <v>3.6804081632652998</v>
      </c>
      <c r="G37" s="70">
        <f t="shared" si="0"/>
        <v>-7.6631378999999997</v>
      </c>
      <c r="H37" s="3"/>
      <c r="J37">
        <v>3435714285.7143002</v>
      </c>
      <c r="K37">
        <v>-10.719022000000001</v>
      </c>
      <c r="M37" s="7"/>
      <c r="N37" s="70">
        <f t="shared" si="3"/>
        <v>3.6804081632652998</v>
      </c>
      <c r="O37" s="70">
        <f t="shared" si="1"/>
        <v>-10.712365</v>
      </c>
      <c r="P37" s="70"/>
      <c r="Q37" s="7"/>
    </row>
    <row r="38" spans="2:17" x14ac:dyDescent="0.25">
      <c r="B38">
        <v>3558061224.4898</v>
      </c>
      <c r="C38">
        <v>-7.7457770999999997</v>
      </c>
      <c r="E38" s="7"/>
      <c r="F38" s="70">
        <f t="shared" si="2"/>
        <v>3.8027551020408001</v>
      </c>
      <c r="G38" s="70">
        <f t="shared" si="0"/>
        <v>-7.6570691999999996</v>
      </c>
      <c r="H38" s="3"/>
      <c r="J38">
        <v>3558061224.4898</v>
      </c>
      <c r="K38">
        <v>-10.685560000000001</v>
      </c>
      <c r="M38" s="7"/>
      <c r="N38" s="70">
        <f t="shared" si="3"/>
        <v>3.8027551020408001</v>
      </c>
      <c r="O38" s="70">
        <f t="shared" si="1"/>
        <v>-10.746188999999999</v>
      </c>
      <c r="P38" s="70"/>
      <c r="Q38" s="7"/>
    </row>
    <row r="39" spans="2:17" x14ac:dyDescent="0.25">
      <c r="B39">
        <v>3680408163.2652998</v>
      </c>
      <c r="C39">
        <v>-7.6631378999999997</v>
      </c>
      <c r="E39" s="7"/>
      <c r="F39" s="70">
        <f t="shared" si="2"/>
        <v>3.9251020408163</v>
      </c>
      <c r="G39" s="70">
        <f t="shared" si="0"/>
        <v>-7.7524265999999997</v>
      </c>
      <c r="H39" s="3"/>
      <c r="J39">
        <v>3680408163.2652998</v>
      </c>
      <c r="K39">
        <v>-10.712365</v>
      </c>
      <c r="M39" s="7"/>
      <c r="N39" s="70">
        <f t="shared" si="3"/>
        <v>3.9251020408163</v>
      </c>
      <c r="O39" s="70">
        <f t="shared" si="1"/>
        <v>-10.710589000000001</v>
      </c>
      <c r="P39" s="70"/>
      <c r="Q39" s="7"/>
    </row>
    <row r="40" spans="2:17" x14ac:dyDescent="0.25">
      <c r="B40">
        <v>3802755102.0408001</v>
      </c>
      <c r="C40">
        <v>-7.6570691999999996</v>
      </c>
      <c r="E40" s="7"/>
      <c r="F40" s="70">
        <f t="shared" si="2"/>
        <v>4.0474489795917998</v>
      </c>
      <c r="G40" s="70">
        <f t="shared" si="0"/>
        <v>-7.8547849999999997</v>
      </c>
      <c r="H40" s="3"/>
      <c r="J40">
        <v>3802755102.0408001</v>
      </c>
      <c r="K40">
        <v>-10.746188999999999</v>
      </c>
      <c r="M40" s="7"/>
      <c r="N40" s="70">
        <f t="shared" si="3"/>
        <v>4.0474489795917998</v>
      </c>
      <c r="O40" s="70">
        <f t="shared" si="1"/>
        <v>-10.546512999999999</v>
      </c>
      <c r="P40" s="70"/>
      <c r="Q40" s="7"/>
    </row>
    <row r="41" spans="2:17" x14ac:dyDescent="0.25">
      <c r="B41">
        <v>3925102040.8162999</v>
      </c>
      <c r="C41">
        <v>-7.7524265999999997</v>
      </c>
      <c r="E41" s="7"/>
      <c r="F41" s="70">
        <f t="shared" si="2"/>
        <v>4.1697959183673001</v>
      </c>
      <c r="G41" s="70">
        <f t="shared" si="0"/>
        <v>-7.8591986</v>
      </c>
      <c r="H41" s="3"/>
      <c r="J41">
        <v>3925102040.8162999</v>
      </c>
      <c r="K41">
        <v>-10.710589000000001</v>
      </c>
      <c r="M41" s="7"/>
      <c r="N41" s="70">
        <f t="shared" si="3"/>
        <v>4.1697959183673001</v>
      </c>
      <c r="O41" s="70">
        <f t="shared" si="1"/>
        <v>-10.445641</v>
      </c>
      <c r="P41" s="70"/>
      <c r="Q41" s="7"/>
    </row>
    <row r="42" spans="2:17" x14ac:dyDescent="0.25">
      <c r="B42">
        <v>4047448979.5918002</v>
      </c>
      <c r="C42">
        <v>-7.8547849999999997</v>
      </c>
      <c r="E42" s="7"/>
      <c r="F42" s="70">
        <f t="shared" si="2"/>
        <v>4.2921428571428999</v>
      </c>
      <c r="G42" s="70">
        <f t="shared" si="0"/>
        <v>-7.7425426999999996</v>
      </c>
      <c r="H42" s="3"/>
      <c r="J42">
        <v>4047448979.5918002</v>
      </c>
      <c r="K42">
        <v>-10.546512999999999</v>
      </c>
      <c r="M42" s="7"/>
      <c r="N42" s="70">
        <f t="shared" si="3"/>
        <v>4.2921428571428999</v>
      </c>
      <c r="O42" s="70">
        <f t="shared" si="1"/>
        <v>-10.500399</v>
      </c>
      <c r="P42" s="70"/>
      <c r="Q42" s="7"/>
    </row>
    <row r="43" spans="2:17" x14ac:dyDescent="0.25">
      <c r="B43">
        <v>4169795918.3673</v>
      </c>
      <c r="C43">
        <v>-7.8591986</v>
      </c>
      <c r="E43" s="7"/>
      <c r="F43" s="70">
        <f t="shared" si="2"/>
        <v>4.4144897959184002</v>
      </c>
      <c r="G43" s="70">
        <f t="shared" si="0"/>
        <v>-7.7681832000000002</v>
      </c>
      <c r="H43" s="3"/>
      <c r="J43">
        <v>4169795918.3673</v>
      </c>
      <c r="K43">
        <v>-10.445641</v>
      </c>
      <c r="M43" s="7"/>
      <c r="N43" s="70">
        <f t="shared" si="3"/>
        <v>4.4144897959184002</v>
      </c>
      <c r="O43" s="70">
        <f t="shared" si="1"/>
        <v>-10.574266</v>
      </c>
      <c r="P43" s="70"/>
      <c r="Q43" s="7"/>
    </row>
    <row r="44" spans="2:17" x14ac:dyDescent="0.25">
      <c r="B44">
        <v>4292142857.1429</v>
      </c>
      <c r="C44">
        <v>-7.7425426999999996</v>
      </c>
      <c r="E44" s="7"/>
      <c r="F44" s="70">
        <f t="shared" si="2"/>
        <v>4.5368367346939005</v>
      </c>
      <c r="G44" s="70">
        <f t="shared" si="0"/>
        <v>-7.8423204000000002</v>
      </c>
      <c r="H44" s="3"/>
      <c r="J44">
        <v>4292142857.1429</v>
      </c>
      <c r="K44">
        <v>-10.500399</v>
      </c>
      <c r="M44" s="7"/>
      <c r="N44" s="70">
        <f t="shared" si="3"/>
        <v>4.5368367346939005</v>
      </c>
      <c r="O44" s="70">
        <f t="shared" si="1"/>
        <v>-10.730648</v>
      </c>
      <c r="P44" s="70"/>
      <c r="Q44" s="7"/>
    </row>
    <row r="45" spans="2:17" x14ac:dyDescent="0.25">
      <c r="B45">
        <v>4414489795.9183998</v>
      </c>
      <c r="C45">
        <v>-7.7681832000000002</v>
      </c>
      <c r="E45" s="7"/>
      <c r="F45" s="70">
        <f t="shared" si="2"/>
        <v>4.6591836734694008</v>
      </c>
      <c r="G45" s="70">
        <f t="shared" si="0"/>
        <v>-7.7424888999999997</v>
      </c>
      <c r="H45" s="3"/>
      <c r="J45">
        <v>4414489795.9183998</v>
      </c>
      <c r="K45">
        <v>-10.574266</v>
      </c>
      <c r="M45" s="7"/>
      <c r="N45" s="70">
        <f t="shared" si="3"/>
        <v>4.6591836734694008</v>
      </c>
      <c r="O45" s="70">
        <f t="shared" si="1"/>
        <v>-10.961876999999999</v>
      </c>
      <c r="P45" s="70"/>
      <c r="Q45" s="7"/>
    </row>
    <row r="46" spans="2:17" x14ac:dyDescent="0.25">
      <c r="B46">
        <v>4536836734.6939001</v>
      </c>
      <c r="C46">
        <v>-7.8423204000000002</v>
      </c>
      <c r="E46" s="7"/>
      <c r="F46" s="70">
        <f t="shared" si="2"/>
        <v>4.7815306122449002</v>
      </c>
      <c r="G46" s="70">
        <f t="shared" si="0"/>
        <v>-7.6674395000000004</v>
      </c>
      <c r="H46" s="3"/>
      <c r="J46">
        <v>4536836734.6939001</v>
      </c>
      <c r="K46">
        <v>-10.730648</v>
      </c>
      <c r="M46" s="7"/>
      <c r="N46" s="70">
        <f t="shared" si="3"/>
        <v>4.7815306122449002</v>
      </c>
      <c r="O46" s="70">
        <f t="shared" si="1"/>
        <v>-11.204995</v>
      </c>
      <c r="P46" s="70"/>
      <c r="Q46" s="7"/>
    </row>
    <row r="47" spans="2:17" x14ac:dyDescent="0.25">
      <c r="B47">
        <v>4659183673.4694004</v>
      </c>
      <c r="C47">
        <v>-7.7424888999999997</v>
      </c>
      <c r="E47" s="7"/>
      <c r="F47" s="70">
        <f t="shared" si="2"/>
        <v>4.9038775510204005</v>
      </c>
      <c r="G47" s="70">
        <f t="shared" si="0"/>
        <v>-7.7711325000000002</v>
      </c>
      <c r="H47" s="3"/>
      <c r="J47">
        <v>4659183673.4694004</v>
      </c>
      <c r="K47">
        <v>-10.961876999999999</v>
      </c>
      <c r="M47" s="7"/>
      <c r="N47" s="70">
        <f t="shared" si="3"/>
        <v>4.9038775510204005</v>
      </c>
      <c r="O47" s="70">
        <f t="shared" si="1"/>
        <v>-11.193868</v>
      </c>
      <c r="P47" s="70"/>
      <c r="Q47" s="7"/>
    </row>
    <row r="48" spans="2:17" x14ac:dyDescent="0.25">
      <c r="B48">
        <v>4781530612.2448997</v>
      </c>
      <c r="C48">
        <v>-7.6674395000000004</v>
      </c>
      <c r="E48" s="7"/>
      <c r="F48" s="70">
        <f t="shared" si="2"/>
        <v>5.0262244897959008</v>
      </c>
      <c r="G48" s="70">
        <f t="shared" si="0"/>
        <v>-7.9461206999999998</v>
      </c>
      <c r="H48" s="3"/>
      <c r="J48">
        <v>4781530612.2448997</v>
      </c>
      <c r="K48">
        <v>-11.204995</v>
      </c>
      <c r="M48" s="7"/>
      <c r="N48" s="70">
        <f t="shared" si="3"/>
        <v>5.0262244897959008</v>
      </c>
      <c r="O48" s="70">
        <f t="shared" si="1"/>
        <v>-11.132857</v>
      </c>
      <c r="P48" s="70"/>
      <c r="Q48" s="7"/>
    </row>
    <row r="49" spans="2:17" x14ac:dyDescent="0.25">
      <c r="B49">
        <v>4903877551.0204</v>
      </c>
      <c r="C49">
        <v>-7.7711325000000002</v>
      </c>
      <c r="E49" s="7"/>
      <c r="F49" s="70">
        <f t="shared" si="2"/>
        <v>5.1485714285713993</v>
      </c>
      <c r="G49" s="70">
        <f t="shared" si="0"/>
        <v>-7.9988399000000001</v>
      </c>
      <c r="H49" s="3"/>
      <c r="J49">
        <v>4903877551.0204</v>
      </c>
      <c r="K49">
        <v>-11.193868</v>
      </c>
      <c r="M49" s="7"/>
      <c r="N49" s="70">
        <f t="shared" si="3"/>
        <v>5.1485714285713993</v>
      </c>
      <c r="O49" s="70">
        <f t="shared" si="1"/>
        <v>-11.034716</v>
      </c>
      <c r="P49" s="70"/>
      <c r="Q49" s="7"/>
    </row>
    <row r="50" spans="2:17" x14ac:dyDescent="0.25">
      <c r="B50">
        <v>5026224489.7959003</v>
      </c>
      <c r="C50">
        <v>-7.9461206999999998</v>
      </c>
      <c r="E50" s="7"/>
      <c r="F50" s="70">
        <f t="shared" si="2"/>
        <v>5.2709183673468996</v>
      </c>
      <c r="G50" s="70">
        <f t="shared" si="0"/>
        <v>-7.7948297999999996</v>
      </c>
      <c r="H50" s="3"/>
      <c r="J50">
        <v>5026224489.7959003</v>
      </c>
      <c r="K50">
        <v>-11.132857</v>
      </c>
      <c r="M50" s="7"/>
      <c r="N50" s="70">
        <f t="shared" si="3"/>
        <v>5.2709183673468996</v>
      </c>
      <c r="O50" s="70">
        <f t="shared" si="1"/>
        <v>-11.199112</v>
      </c>
      <c r="P50" s="70"/>
      <c r="Q50" s="7"/>
    </row>
    <row r="51" spans="2:17" x14ac:dyDescent="0.25">
      <c r="B51">
        <v>5148571428.5713997</v>
      </c>
      <c r="C51">
        <v>-7.9988399000000001</v>
      </c>
      <c r="E51" s="7"/>
      <c r="F51" s="70">
        <f t="shared" si="2"/>
        <v>5.3932653061223998</v>
      </c>
      <c r="G51" s="70">
        <f t="shared" si="0"/>
        <v>-7.9976516000000002</v>
      </c>
      <c r="H51" s="3"/>
      <c r="J51">
        <v>5148571428.5713997</v>
      </c>
      <c r="K51">
        <v>-11.034716</v>
      </c>
      <c r="M51" s="7"/>
      <c r="N51" s="70">
        <f t="shared" si="3"/>
        <v>5.3932653061223998</v>
      </c>
      <c r="O51" s="70">
        <f t="shared" si="1"/>
        <v>-11.028824</v>
      </c>
      <c r="P51" s="70"/>
      <c r="Q51" s="7"/>
    </row>
    <row r="52" spans="2:17" x14ac:dyDescent="0.25">
      <c r="B52">
        <v>5270918367.3469</v>
      </c>
      <c r="C52">
        <v>-7.7948297999999996</v>
      </c>
      <c r="E52" s="5"/>
      <c r="F52" s="70">
        <f t="shared" si="2"/>
        <v>5.5156122448979996</v>
      </c>
      <c r="G52" s="70">
        <f t="shared" si="0"/>
        <v>-8.3198071000000002</v>
      </c>
      <c r="H52" s="3"/>
      <c r="J52">
        <v>5270918367.3469</v>
      </c>
      <c r="K52">
        <v>-11.199112</v>
      </c>
      <c r="M52" s="5"/>
      <c r="N52" s="70">
        <f t="shared" si="3"/>
        <v>5.5156122448979996</v>
      </c>
      <c r="O52" s="70">
        <f t="shared" si="1"/>
        <v>-10.800675999999999</v>
      </c>
      <c r="P52" s="70"/>
      <c r="Q52" s="5"/>
    </row>
    <row r="53" spans="2:17" x14ac:dyDescent="0.25">
      <c r="B53">
        <v>5393265306.1224003</v>
      </c>
      <c r="C53">
        <v>-7.9976516000000002</v>
      </c>
      <c r="E53" s="5"/>
      <c r="F53" s="70">
        <f t="shared" si="2"/>
        <v>5.6379591836734999</v>
      </c>
      <c r="G53" s="70">
        <f t="shared" si="0"/>
        <v>-8.3314257000000005</v>
      </c>
      <c r="H53" s="3"/>
      <c r="J53">
        <v>5393265306.1224003</v>
      </c>
      <c r="K53">
        <v>-11.028824</v>
      </c>
      <c r="M53" s="5"/>
      <c r="N53" s="70">
        <f t="shared" si="3"/>
        <v>5.6379591836734999</v>
      </c>
      <c r="O53" s="70">
        <f t="shared" si="1"/>
        <v>-10.820228999999999</v>
      </c>
      <c r="P53" s="70"/>
      <c r="Q53" s="5"/>
    </row>
    <row r="54" spans="2:17" x14ac:dyDescent="0.25">
      <c r="B54">
        <v>5515612244.8979998</v>
      </c>
      <c r="C54">
        <v>-8.3198071000000002</v>
      </c>
      <c r="E54" s="5"/>
      <c r="F54" s="70">
        <f t="shared" si="2"/>
        <v>5.7603061224490002</v>
      </c>
      <c r="G54" s="70">
        <f t="shared" si="0"/>
        <v>-8.3255587000000002</v>
      </c>
      <c r="J54">
        <v>5515612244.8979998</v>
      </c>
      <c r="K54">
        <v>-10.800675999999999</v>
      </c>
      <c r="M54" s="5"/>
      <c r="N54" s="70">
        <f t="shared" si="3"/>
        <v>5.7603061224490002</v>
      </c>
      <c r="O54" s="70">
        <f t="shared" si="1"/>
        <v>-10.979053</v>
      </c>
      <c r="Q54" s="5"/>
    </row>
    <row r="55" spans="2:17" x14ac:dyDescent="0.25">
      <c r="B55">
        <v>5637959183.6735001</v>
      </c>
      <c r="C55">
        <v>-8.3314257000000005</v>
      </c>
      <c r="E55" s="5"/>
      <c r="F55" s="70">
        <f t="shared" si="2"/>
        <v>5.8826530612244996</v>
      </c>
      <c r="G55" s="70">
        <f t="shared" si="0"/>
        <v>-8.4569358999999995</v>
      </c>
      <c r="J55">
        <v>5637959183.6735001</v>
      </c>
      <c r="K55">
        <v>-10.820228999999999</v>
      </c>
      <c r="M55" s="5"/>
      <c r="N55" s="70">
        <f t="shared" si="3"/>
        <v>5.8826530612244996</v>
      </c>
      <c r="O55" s="70">
        <f t="shared" si="1"/>
        <v>-11.158018</v>
      </c>
      <c r="Q55" s="5"/>
    </row>
    <row r="56" spans="2:17" x14ac:dyDescent="0.25">
      <c r="B56">
        <v>5760306122.4490004</v>
      </c>
      <c r="C56">
        <v>-8.3255587000000002</v>
      </c>
      <c r="E56" s="5"/>
      <c r="F56" s="70">
        <f t="shared" si="2"/>
        <v>6.0049999999999999</v>
      </c>
      <c r="G56" s="70">
        <f t="shared" si="0"/>
        <v>-8.6639557000000007</v>
      </c>
      <c r="J56">
        <v>5760306122.4490004</v>
      </c>
      <c r="K56">
        <v>-10.979053</v>
      </c>
      <c r="M56" s="5"/>
      <c r="N56" s="70">
        <f t="shared" si="3"/>
        <v>6.0049999999999999</v>
      </c>
      <c r="O56" s="70">
        <f t="shared" si="1"/>
        <v>-11.104198</v>
      </c>
      <c r="Q56" s="5"/>
    </row>
    <row r="57" spans="2:17" x14ac:dyDescent="0.25">
      <c r="B57">
        <v>5882653061.2244997</v>
      </c>
      <c r="C57">
        <v>-8.4569358999999995</v>
      </c>
      <c r="E57" s="5"/>
      <c r="F57" s="70">
        <f t="shared" si="2"/>
        <v>6.1273469387755002</v>
      </c>
      <c r="G57" s="70">
        <f t="shared" si="0"/>
        <v>-8.6889143000000004</v>
      </c>
      <c r="J57">
        <v>5882653061.2244997</v>
      </c>
      <c r="K57">
        <v>-11.158018</v>
      </c>
      <c r="M57" s="5"/>
      <c r="N57" s="70">
        <f t="shared" si="3"/>
        <v>6.1273469387755002</v>
      </c>
      <c r="O57" s="70">
        <f t="shared" si="1"/>
        <v>-11.102461</v>
      </c>
      <c r="Q57" s="5"/>
    </row>
    <row r="58" spans="2:17" x14ac:dyDescent="0.25">
      <c r="B58">
        <v>6005000000</v>
      </c>
      <c r="C58">
        <v>-8.6639557000000007</v>
      </c>
      <c r="E58" s="5"/>
      <c r="F58" s="70">
        <f t="shared" si="2"/>
        <v>6.2496938775509996</v>
      </c>
      <c r="G58" s="70">
        <f t="shared" si="0"/>
        <v>-8.6705617999999998</v>
      </c>
      <c r="J58">
        <v>6005000000</v>
      </c>
      <c r="K58">
        <v>-11.104198</v>
      </c>
      <c r="M58" s="5"/>
      <c r="N58" s="70">
        <f t="shared" si="3"/>
        <v>6.2496938775509996</v>
      </c>
      <c r="O58" s="70">
        <f t="shared" si="1"/>
        <v>-11.204798</v>
      </c>
      <c r="Q58" s="5"/>
    </row>
    <row r="59" spans="2:17" x14ac:dyDescent="0.25">
      <c r="B59">
        <v>6127346938.7755003</v>
      </c>
      <c r="C59">
        <v>-8.6889143000000004</v>
      </c>
      <c r="E59" s="5"/>
      <c r="F59" s="70">
        <f t="shared" si="2"/>
        <v>6.3720408163264999</v>
      </c>
      <c r="G59" s="70">
        <f t="shared" si="0"/>
        <v>-8.6725797999999994</v>
      </c>
      <c r="J59">
        <v>6127346938.7755003</v>
      </c>
      <c r="K59">
        <v>-11.102461</v>
      </c>
      <c r="M59" s="5"/>
      <c r="N59" s="70">
        <f t="shared" si="3"/>
        <v>6.3720408163264999</v>
      </c>
      <c r="O59" s="70">
        <f t="shared" si="1"/>
        <v>-11.351865999999999</v>
      </c>
      <c r="Q59" s="5"/>
    </row>
    <row r="60" spans="2:17" x14ac:dyDescent="0.25">
      <c r="B60">
        <v>6249693877.5509996</v>
      </c>
      <c r="C60">
        <v>-8.6705617999999998</v>
      </c>
      <c r="E60" s="5"/>
      <c r="F60" s="70">
        <f t="shared" si="2"/>
        <v>6.4943877551020002</v>
      </c>
      <c r="G60" s="70">
        <f t="shared" si="0"/>
        <v>-8.9840011999999998</v>
      </c>
      <c r="J60">
        <v>6249693877.5509996</v>
      </c>
      <c r="K60">
        <v>-11.204798</v>
      </c>
      <c r="M60" s="5"/>
      <c r="N60" s="70">
        <f t="shared" si="3"/>
        <v>6.4943877551020002</v>
      </c>
      <c r="O60" s="70">
        <f t="shared" si="1"/>
        <v>-11.131834</v>
      </c>
      <c r="Q60" s="5"/>
    </row>
    <row r="61" spans="2:17" x14ac:dyDescent="0.25">
      <c r="B61">
        <v>6372040816.3264999</v>
      </c>
      <c r="C61">
        <v>-8.6725797999999994</v>
      </c>
      <c r="E61" s="5"/>
      <c r="F61" s="70">
        <f t="shared" si="2"/>
        <v>6.6167346938775999</v>
      </c>
      <c r="G61" s="70">
        <f t="shared" si="0"/>
        <v>-8.9811087000000001</v>
      </c>
      <c r="J61">
        <v>6372040816.3264999</v>
      </c>
      <c r="K61">
        <v>-11.351865999999999</v>
      </c>
      <c r="M61" s="5"/>
      <c r="N61" s="70">
        <f t="shared" si="3"/>
        <v>6.6167346938775999</v>
      </c>
      <c r="O61" s="70">
        <f t="shared" si="1"/>
        <v>-11.144894000000001</v>
      </c>
      <c r="Q61" s="5"/>
    </row>
    <row r="62" spans="2:17" x14ac:dyDescent="0.25">
      <c r="B62">
        <v>6494387755.1020002</v>
      </c>
      <c r="C62">
        <v>-8.9840011999999998</v>
      </c>
      <c r="E62" s="5"/>
      <c r="F62" s="70">
        <f t="shared" si="2"/>
        <v>6.7390816326531002</v>
      </c>
      <c r="G62" s="70">
        <f t="shared" si="0"/>
        <v>-8.9510775000000002</v>
      </c>
      <c r="J62">
        <v>6494387755.1020002</v>
      </c>
      <c r="K62">
        <v>-11.131834</v>
      </c>
      <c r="M62" s="5"/>
      <c r="N62" s="70">
        <f t="shared" si="3"/>
        <v>6.7390816326531002</v>
      </c>
      <c r="O62" s="70">
        <f t="shared" si="1"/>
        <v>-11.165392000000001</v>
      </c>
      <c r="Q62" s="5"/>
    </row>
    <row r="63" spans="2:17" x14ac:dyDescent="0.25">
      <c r="B63">
        <v>6616734693.8775997</v>
      </c>
      <c r="C63">
        <v>-8.9811087000000001</v>
      </c>
      <c r="E63" s="5"/>
      <c r="F63" s="70">
        <f t="shared" si="2"/>
        <v>6.8614285714286005</v>
      </c>
      <c r="G63" s="70">
        <f t="shared" si="0"/>
        <v>-8.9803782000000005</v>
      </c>
      <c r="J63">
        <v>6616734693.8775997</v>
      </c>
      <c r="K63">
        <v>-11.144894000000001</v>
      </c>
      <c r="M63" s="5"/>
      <c r="N63" s="70">
        <f t="shared" si="3"/>
        <v>6.8614285714286005</v>
      </c>
      <c r="O63" s="70">
        <f t="shared" si="1"/>
        <v>-11.502651</v>
      </c>
      <c r="Q63" s="5"/>
    </row>
    <row r="64" spans="2:17" x14ac:dyDescent="0.25">
      <c r="B64">
        <v>6739081632.6531</v>
      </c>
      <c r="C64">
        <v>-8.9510775000000002</v>
      </c>
      <c r="E64" s="5"/>
      <c r="F64" s="70">
        <f t="shared" si="2"/>
        <v>6.9837755102040999</v>
      </c>
      <c r="G64" s="70">
        <f t="shared" si="0"/>
        <v>-9.1992636000000001</v>
      </c>
      <c r="J64">
        <v>6739081632.6531</v>
      </c>
      <c r="K64">
        <v>-11.165392000000001</v>
      </c>
      <c r="M64" s="5"/>
      <c r="N64" s="70">
        <f t="shared" si="3"/>
        <v>6.9837755102040999</v>
      </c>
      <c r="O64" s="70">
        <f t="shared" si="1"/>
        <v>-11.511723999999999</v>
      </c>
      <c r="Q64" s="5"/>
    </row>
    <row r="65" spans="2:17" x14ac:dyDescent="0.25">
      <c r="B65">
        <v>6861428571.4286003</v>
      </c>
      <c r="C65">
        <v>-8.9803782000000005</v>
      </c>
      <c r="E65" s="5"/>
      <c r="F65" s="70">
        <f t="shared" si="2"/>
        <v>7.1061224489796002</v>
      </c>
      <c r="G65" s="70">
        <f t="shared" si="0"/>
        <v>-9.2202596999999997</v>
      </c>
      <c r="J65">
        <v>6861428571.4286003</v>
      </c>
      <c r="K65">
        <v>-11.502651</v>
      </c>
      <c r="M65" s="5"/>
      <c r="N65" s="70">
        <f t="shared" si="3"/>
        <v>7.1061224489796002</v>
      </c>
      <c r="O65" s="70">
        <f t="shared" si="1"/>
        <v>-11.481946000000001</v>
      </c>
      <c r="Q65" s="5"/>
    </row>
    <row r="66" spans="2:17" x14ac:dyDescent="0.25">
      <c r="B66">
        <v>6983775510.2040997</v>
      </c>
      <c r="C66">
        <v>-9.1992636000000001</v>
      </c>
      <c r="E66" s="5"/>
      <c r="F66" s="70">
        <f t="shared" si="2"/>
        <v>7.2284693877551005</v>
      </c>
      <c r="G66" s="70">
        <f t="shared" si="0"/>
        <v>-9.1580504999999999</v>
      </c>
      <c r="J66">
        <v>6983775510.2040997</v>
      </c>
      <c r="K66">
        <v>-11.511723999999999</v>
      </c>
      <c r="M66" s="5"/>
      <c r="N66" s="70">
        <f t="shared" si="3"/>
        <v>7.2284693877551005</v>
      </c>
      <c r="O66" s="70">
        <f t="shared" si="1"/>
        <v>-11.593762999999999</v>
      </c>
      <c r="Q66" s="5"/>
    </row>
    <row r="67" spans="2:17" x14ac:dyDescent="0.25">
      <c r="B67">
        <v>7106122448.9796</v>
      </c>
      <c r="C67">
        <v>-9.2202596999999997</v>
      </c>
      <c r="E67" s="5"/>
      <c r="F67" s="70">
        <f t="shared" si="2"/>
        <v>7.3508163265305999</v>
      </c>
      <c r="G67" s="70">
        <f t="shared" si="0"/>
        <v>-9.0233726999999995</v>
      </c>
      <c r="J67">
        <v>7106122448.9796</v>
      </c>
      <c r="K67">
        <v>-11.481946000000001</v>
      </c>
      <c r="M67" s="5"/>
      <c r="N67" s="70">
        <f t="shared" si="3"/>
        <v>7.3508163265305999</v>
      </c>
      <c r="O67" s="70">
        <f t="shared" si="1"/>
        <v>-11.922637999999999</v>
      </c>
      <c r="Q67" s="5"/>
    </row>
    <row r="68" spans="2:17" x14ac:dyDescent="0.25">
      <c r="B68">
        <v>7228469387.7551003</v>
      </c>
      <c r="C68">
        <v>-9.1580504999999999</v>
      </c>
      <c r="E68" s="5"/>
      <c r="F68" s="70">
        <f t="shared" si="2"/>
        <v>7.4731632653061002</v>
      </c>
      <c r="G68" s="70">
        <f t="shared" si="0"/>
        <v>-9.1968575000000001</v>
      </c>
      <c r="J68">
        <v>7228469387.7551003</v>
      </c>
      <c r="K68">
        <v>-11.593762999999999</v>
      </c>
      <c r="M68" s="5"/>
      <c r="N68" s="70">
        <f t="shared" si="3"/>
        <v>7.4731632653061002</v>
      </c>
      <c r="O68" s="70">
        <f t="shared" si="1"/>
        <v>-11.798888</v>
      </c>
      <c r="Q68" s="5"/>
    </row>
    <row r="69" spans="2:17" x14ac:dyDescent="0.25">
      <c r="B69">
        <v>7350816326.5305996</v>
      </c>
      <c r="C69">
        <v>-9.0233726999999995</v>
      </c>
      <c r="E69" s="5"/>
      <c r="F69" s="70">
        <f t="shared" si="2"/>
        <v>7.5955102040816005</v>
      </c>
      <c r="G69" s="70">
        <f t="shared" si="0"/>
        <v>-9.3385619999999996</v>
      </c>
      <c r="J69">
        <v>7350816326.5305996</v>
      </c>
      <c r="K69">
        <v>-11.922637999999999</v>
      </c>
      <c r="M69" s="5"/>
      <c r="N69" s="70">
        <f t="shared" si="3"/>
        <v>7.5955102040816005</v>
      </c>
      <c r="O69" s="70">
        <f t="shared" si="1"/>
        <v>-11.672724000000001</v>
      </c>
      <c r="Q69" s="5"/>
    </row>
    <row r="70" spans="2:17" x14ac:dyDescent="0.25">
      <c r="B70">
        <v>7473163265.3060999</v>
      </c>
      <c r="C70">
        <v>-9.1968575000000001</v>
      </c>
      <c r="E70" s="5"/>
      <c r="F70" s="70">
        <f t="shared" si="2"/>
        <v>7.7178571428570999</v>
      </c>
      <c r="G70" s="70">
        <f t="shared" si="0"/>
        <v>-9.2742948999999992</v>
      </c>
      <c r="J70">
        <v>7473163265.3060999</v>
      </c>
      <c r="K70">
        <v>-11.798888</v>
      </c>
      <c r="M70" s="5"/>
      <c r="N70" s="70">
        <f t="shared" si="3"/>
        <v>7.7178571428570999</v>
      </c>
      <c r="O70" s="70">
        <f t="shared" si="1"/>
        <v>-11.646908</v>
      </c>
      <c r="Q70" s="5"/>
    </row>
    <row r="71" spans="2:17" x14ac:dyDescent="0.25">
      <c r="B71">
        <v>7595510204.0816002</v>
      </c>
      <c r="C71">
        <v>-9.3385619999999996</v>
      </c>
      <c r="E71" s="5"/>
      <c r="F71" s="70">
        <f t="shared" si="2"/>
        <v>7.8402040816326997</v>
      </c>
      <c r="G71" s="70">
        <f t="shared" ref="G71:G134" si="4">C73</f>
        <v>-9.2197961999999993</v>
      </c>
      <c r="J71">
        <v>7595510204.0816002</v>
      </c>
      <c r="K71">
        <v>-11.672724000000001</v>
      </c>
      <c r="M71" s="5"/>
      <c r="N71" s="70">
        <f t="shared" si="3"/>
        <v>7.8402040816326997</v>
      </c>
      <c r="O71" s="70">
        <f t="shared" ref="O71:O134" si="5">K73</f>
        <v>-11.858969999999999</v>
      </c>
      <c r="Q71" s="5"/>
    </row>
    <row r="72" spans="2:17" x14ac:dyDescent="0.25">
      <c r="B72">
        <v>7717857142.8570995</v>
      </c>
      <c r="C72">
        <v>-9.2742948999999992</v>
      </c>
      <c r="E72" s="5"/>
      <c r="F72" s="70">
        <f t="shared" ref="F72:F135" si="6">B74/1000000000</f>
        <v>7.9625510204082</v>
      </c>
      <c r="G72" s="70">
        <f t="shared" si="4"/>
        <v>-9.3814878000000004</v>
      </c>
      <c r="J72">
        <v>7717857142.8570995</v>
      </c>
      <c r="K72">
        <v>-11.646908</v>
      </c>
      <c r="M72" s="5"/>
      <c r="N72" s="70">
        <f t="shared" ref="N72:N105" si="7">J74/1000000000</f>
        <v>7.9625510204082</v>
      </c>
      <c r="O72" s="70">
        <f t="shared" si="5"/>
        <v>-12.123168</v>
      </c>
      <c r="Q72" s="5"/>
    </row>
    <row r="73" spans="2:17" x14ac:dyDescent="0.25">
      <c r="B73">
        <v>7840204081.6327</v>
      </c>
      <c r="C73">
        <v>-9.2197961999999993</v>
      </c>
      <c r="E73" s="5"/>
      <c r="F73" s="70">
        <f t="shared" si="6"/>
        <v>8.0848979591836994</v>
      </c>
      <c r="G73" s="70">
        <f t="shared" si="4"/>
        <v>-9.5747528000000006</v>
      </c>
      <c r="J73">
        <v>7840204081.6327</v>
      </c>
      <c r="K73">
        <v>-11.858969999999999</v>
      </c>
      <c r="M73" s="5"/>
      <c r="N73" s="70">
        <f t="shared" si="7"/>
        <v>8.0848979591836994</v>
      </c>
      <c r="O73" s="70">
        <f t="shared" si="5"/>
        <v>-11.904657</v>
      </c>
      <c r="Q73" s="5"/>
    </row>
    <row r="74" spans="2:17" x14ac:dyDescent="0.25">
      <c r="B74">
        <v>7962551020.4082003</v>
      </c>
      <c r="C74">
        <v>-9.3814878000000004</v>
      </c>
      <c r="E74" s="5"/>
      <c r="F74" s="70">
        <f t="shared" si="6"/>
        <v>8.2072448979591996</v>
      </c>
      <c r="G74" s="70">
        <f t="shared" si="4"/>
        <v>-9.5875626</v>
      </c>
      <c r="J74">
        <v>7962551020.4082003</v>
      </c>
      <c r="K74">
        <v>-12.123168</v>
      </c>
      <c r="M74" s="5"/>
      <c r="N74" s="70">
        <f t="shared" si="7"/>
        <v>8.2072448979591996</v>
      </c>
      <c r="O74" s="70">
        <f t="shared" si="5"/>
        <v>-11.732120999999999</v>
      </c>
      <c r="Q74" s="5"/>
    </row>
    <row r="75" spans="2:17" x14ac:dyDescent="0.25">
      <c r="B75">
        <v>8084897959.1836996</v>
      </c>
      <c r="C75">
        <v>-9.5747528000000006</v>
      </c>
      <c r="F75" s="70">
        <f t="shared" si="6"/>
        <v>8.3295918367346999</v>
      </c>
      <c r="G75" s="70">
        <f t="shared" si="4"/>
        <v>-9.5800076000000001</v>
      </c>
      <c r="J75">
        <v>8084897959.1836996</v>
      </c>
      <c r="K75">
        <v>-11.904657</v>
      </c>
      <c r="N75" s="70">
        <f t="shared" si="7"/>
        <v>8.3295918367346999</v>
      </c>
      <c r="O75" s="70">
        <f t="shared" si="5"/>
        <v>-11.58914</v>
      </c>
    </row>
    <row r="76" spans="2:17" x14ac:dyDescent="0.25">
      <c r="B76">
        <v>8207244897.9591999</v>
      </c>
      <c r="C76">
        <v>-9.5875626</v>
      </c>
      <c r="F76" s="70">
        <f t="shared" si="6"/>
        <v>8.4519387755102002</v>
      </c>
      <c r="G76" s="70">
        <f t="shared" si="4"/>
        <v>-9.7560176999999992</v>
      </c>
      <c r="J76">
        <v>8207244897.9591999</v>
      </c>
      <c r="K76">
        <v>-11.732120999999999</v>
      </c>
      <c r="N76" s="70">
        <f t="shared" si="7"/>
        <v>8.4519387755102002</v>
      </c>
      <c r="O76" s="70">
        <f t="shared" si="5"/>
        <v>-11.655291</v>
      </c>
    </row>
    <row r="77" spans="2:17" x14ac:dyDescent="0.25">
      <c r="B77">
        <v>8329591836.7347002</v>
      </c>
      <c r="C77">
        <v>-9.5800076000000001</v>
      </c>
      <c r="F77" s="70">
        <f t="shared" si="6"/>
        <v>8.5742857142857005</v>
      </c>
      <c r="G77" s="70">
        <f t="shared" si="4"/>
        <v>-10.04946</v>
      </c>
      <c r="J77">
        <v>8329591836.7347002</v>
      </c>
      <c r="K77">
        <v>-11.58914</v>
      </c>
      <c r="N77" s="70">
        <f t="shared" si="7"/>
        <v>8.5742857142857005</v>
      </c>
      <c r="O77" s="70">
        <f t="shared" si="5"/>
        <v>-11.629085999999999</v>
      </c>
    </row>
    <row r="78" spans="2:17" x14ac:dyDescent="0.25">
      <c r="B78">
        <v>8451938775.5101995</v>
      </c>
      <c r="C78">
        <v>-9.7560176999999992</v>
      </c>
      <c r="F78" s="70">
        <f t="shared" si="6"/>
        <v>8.696632653061199</v>
      </c>
      <c r="G78" s="70">
        <f t="shared" si="4"/>
        <v>-10.090306999999999</v>
      </c>
      <c r="J78">
        <v>8451938775.5101995</v>
      </c>
      <c r="K78">
        <v>-11.655291</v>
      </c>
      <c r="N78" s="70">
        <f t="shared" si="7"/>
        <v>8.696632653061199</v>
      </c>
      <c r="O78" s="70">
        <f t="shared" si="5"/>
        <v>-11.370284</v>
      </c>
    </row>
    <row r="79" spans="2:17" x14ac:dyDescent="0.25">
      <c r="B79">
        <v>8574285714.2856998</v>
      </c>
      <c r="C79">
        <v>-10.04946</v>
      </c>
      <c r="F79" s="70">
        <f t="shared" si="6"/>
        <v>8.8189795918367011</v>
      </c>
      <c r="G79" s="70">
        <f t="shared" si="4"/>
        <v>-10.038959999999999</v>
      </c>
      <c r="J79">
        <v>8574285714.2856998</v>
      </c>
      <c r="K79">
        <v>-11.629085999999999</v>
      </c>
      <c r="N79" s="70">
        <f t="shared" si="7"/>
        <v>8.8189795918367011</v>
      </c>
      <c r="O79" s="70">
        <f t="shared" si="5"/>
        <v>-11.155806999999999</v>
      </c>
    </row>
    <row r="80" spans="2:17" x14ac:dyDescent="0.25">
      <c r="B80">
        <v>8696632653.0611992</v>
      </c>
      <c r="C80">
        <v>-10.090306999999999</v>
      </c>
      <c r="F80" s="70">
        <f t="shared" si="6"/>
        <v>8.9413265306121996</v>
      </c>
      <c r="G80" s="70">
        <f t="shared" si="4"/>
        <v>-10.368214</v>
      </c>
      <c r="J80">
        <v>8696632653.0611992</v>
      </c>
      <c r="K80">
        <v>-11.370284</v>
      </c>
      <c r="N80" s="70">
        <f t="shared" si="7"/>
        <v>8.9413265306121996</v>
      </c>
      <c r="O80" s="70">
        <f t="shared" si="5"/>
        <v>-11.276869</v>
      </c>
    </row>
    <row r="81" spans="2:15" x14ac:dyDescent="0.25">
      <c r="B81">
        <v>8818979591.8367004</v>
      </c>
      <c r="C81">
        <v>-10.038959999999999</v>
      </c>
      <c r="F81" s="70">
        <f t="shared" si="6"/>
        <v>9.0636734693877994</v>
      </c>
      <c r="G81" s="70">
        <f t="shared" si="4"/>
        <v>-10.865321</v>
      </c>
      <c r="J81">
        <v>8818979591.8367004</v>
      </c>
      <c r="K81">
        <v>-11.155806999999999</v>
      </c>
      <c r="N81" s="70">
        <f t="shared" si="7"/>
        <v>9.0636734693877994</v>
      </c>
      <c r="O81" s="70">
        <f t="shared" si="5"/>
        <v>-11.162338999999999</v>
      </c>
    </row>
    <row r="82" spans="2:15" x14ac:dyDescent="0.25">
      <c r="B82">
        <v>8941326530.6121998</v>
      </c>
      <c r="C82">
        <v>-10.368214</v>
      </c>
      <c r="F82" s="70">
        <f t="shared" si="6"/>
        <v>9.1860204081632997</v>
      </c>
      <c r="G82" s="70">
        <f t="shared" si="4"/>
        <v>-10.790846999999999</v>
      </c>
      <c r="J82">
        <v>8941326530.6121998</v>
      </c>
      <c r="K82">
        <v>-11.276869</v>
      </c>
      <c r="N82" s="70">
        <f t="shared" si="7"/>
        <v>9.1860204081632997</v>
      </c>
      <c r="O82" s="70">
        <f t="shared" si="5"/>
        <v>-10.971943</v>
      </c>
    </row>
    <row r="83" spans="2:15" x14ac:dyDescent="0.25">
      <c r="B83">
        <v>9063673469.3878002</v>
      </c>
      <c r="C83">
        <v>-10.865321</v>
      </c>
      <c r="F83" s="70">
        <f t="shared" si="6"/>
        <v>9.3083673469388</v>
      </c>
      <c r="G83" s="70">
        <f t="shared" si="4"/>
        <v>-10.911462999999999</v>
      </c>
      <c r="J83">
        <v>9063673469.3878002</v>
      </c>
      <c r="K83">
        <v>-11.162338999999999</v>
      </c>
      <c r="N83" s="70">
        <f t="shared" si="7"/>
        <v>9.3083673469388</v>
      </c>
      <c r="O83" s="70">
        <f t="shared" si="5"/>
        <v>-10.908438</v>
      </c>
    </row>
    <row r="84" spans="2:15" x14ac:dyDescent="0.25">
      <c r="B84">
        <v>9186020408.1632996</v>
      </c>
      <c r="C84">
        <v>-10.790846999999999</v>
      </c>
      <c r="F84" s="70">
        <f t="shared" si="6"/>
        <v>9.4307142857143003</v>
      </c>
      <c r="G84" s="70">
        <f t="shared" si="4"/>
        <v>-10.997676999999999</v>
      </c>
      <c r="J84">
        <v>9186020408.1632996</v>
      </c>
      <c r="K84">
        <v>-10.971943</v>
      </c>
      <c r="N84" s="70">
        <f t="shared" si="7"/>
        <v>9.4307142857143003</v>
      </c>
      <c r="O84" s="70">
        <f t="shared" si="5"/>
        <v>-11.055961</v>
      </c>
    </row>
    <row r="85" spans="2:15" x14ac:dyDescent="0.25">
      <c r="B85">
        <v>9308367346.9388008</v>
      </c>
      <c r="C85">
        <v>-10.911462999999999</v>
      </c>
      <c r="F85" s="70">
        <f t="shared" si="6"/>
        <v>9.5530612244897988</v>
      </c>
      <c r="G85" s="70">
        <f t="shared" si="4"/>
        <v>-11.461287</v>
      </c>
      <c r="J85">
        <v>9308367346.9388008</v>
      </c>
      <c r="K85">
        <v>-10.908438</v>
      </c>
      <c r="N85" s="70">
        <f t="shared" si="7"/>
        <v>9.5530612244897988</v>
      </c>
      <c r="O85" s="70">
        <f t="shared" si="5"/>
        <v>-11.200393</v>
      </c>
    </row>
    <row r="86" spans="2:15" x14ac:dyDescent="0.25">
      <c r="B86">
        <v>9430714285.7143002</v>
      </c>
      <c r="C86">
        <v>-10.997676999999999</v>
      </c>
      <c r="F86" s="70">
        <f t="shared" si="6"/>
        <v>9.6754081632653008</v>
      </c>
      <c r="G86" s="70">
        <f t="shared" si="4"/>
        <v>-11.456419</v>
      </c>
      <c r="J86">
        <v>9430714285.7143002</v>
      </c>
      <c r="K86">
        <v>-11.055961</v>
      </c>
      <c r="N86" s="70">
        <f t="shared" si="7"/>
        <v>9.6754081632653008</v>
      </c>
      <c r="O86" s="70">
        <f t="shared" si="5"/>
        <v>-11.084194999999999</v>
      </c>
    </row>
    <row r="87" spans="2:15" x14ac:dyDescent="0.25">
      <c r="B87">
        <v>9553061224.4897995</v>
      </c>
      <c r="C87">
        <v>-11.461287</v>
      </c>
      <c r="F87" s="70">
        <f t="shared" si="6"/>
        <v>9.7977551020407994</v>
      </c>
      <c r="G87" s="70">
        <f t="shared" si="4"/>
        <v>-11.510655</v>
      </c>
      <c r="J87">
        <v>9553061224.4897995</v>
      </c>
      <c r="K87">
        <v>-11.200393</v>
      </c>
      <c r="N87" s="70">
        <f t="shared" si="7"/>
        <v>9.7977551020407994</v>
      </c>
      <c r="O87" s="70">
        <f t="shared" si="5"/>
        <v>-11.048797</v>
      </c>
    </row>
    <row r="88" spans="2:15" x14ac:dyDescent="0.25">
      <c r="B88">
        <v>9675408163.2653008</v>
      </c>
      <c r="C88">
        <v>-11.456419</v>
      </c>
      <c r="F88" s="70">
        <f t="shared" si="6"/>
        <v>9.9201020408162996</v>
      </c>
      <c r="G88" s="70">
        <f t="shared" si="4"/>
        <v>-11.248283000000001</v>
      </c>
      <c r="J88">
        <v>9675408163.2653008</v>
      </c>
      <c r="K88">
        <v>-11.084194999999999</v>
      </c>
      <c r="N88" s="70">
        <f t="shared" si="7"/>
        <v>9.9201020408162996</v>
      </c>
      <c r="O88" s="70">
        <f t="shared" si="5"/>
        <v>-11.218481000000001</v>
      </c>
    </row>
    <row r="89" spans="2:15" x14ac:dyDescent="0.25">
      <c r="B89">
        <v>9797755102.0408001</v>
      </c>
      <c r="C89">
        <v>-11.510655</v>
      </c>
      <c r="F89" s="70">
        <f t="shared" si="6"/>
        <v>10.042448979591999</v>
      </c>
      <c r="G89" s="70">
        <f t="shared" si="4"/>
        <v>-11.337599000000001</v>
      </c>
      <c r="J89">
        <v>9797755102.0408001</v>
      </c>
      <c r="K89">
        <v>-11.048797</v>
      </c>
      <c r="N89" s="70">
        <f t="shared" si="7"/>
        <v>10.042448979591999</v>
      </c>
      <c r="O89" s="70">
        <f t="shared" si="5"/>
        <v>-11.269778000000001</v>
      </c>
    </row>
    <row r="90" spans="2:15" x14ac:dyDescent="0.25">
      <c r="B90">
        <v>9920102040.8162994</v>
      </c>
      <c r="C90">
        <v>-11.248283000000001</v>
      </c>
      <c r="F90" s="70">
        <f t="shared" si="6"/>
        <v>10.164795918367</v>
      </c>
      <c r="G90" s="70">
        <f t="shared" si="4"/>
        <v>-11.709578</v>
      </c>
      <c r="J90">
        <v>9920102040.8162994</v>
      </c>
      <c r="K90">
        <v>-11.218481000000001</v>
      </c>
      <c r="N90" s="70">
        <f t="shared" si="7"/>
        <v>10.164795918367</v>
      </c>
      <c r="O90" s="70">
        <f t="shared" si="5"/>
        <v>-11.254056</v>
      </c>
    </row>
    <row r="91" spans="2:15" x14ac:dyDescent="0.25">
      <c r="B91">
        <v>10042448979.591999</v>
      </c>
      <c r="C91">
        <v>-11.337599000000001</v>
      </c>
      <c r="F91" s="70">
        <f t="shared" si="6"/>
        <v>10.287142857142999</v>
      </c>
      <c r="G91" s="70">
        <f t="shared" si="4"/>
        <v>-11.526795</v>
      </c>
      <c r="J91">
        <v>10042448979.591999</v>
      </c>
      <c r="K91">
        <v>-11.269778000000001</v>
      </c>
      <c r="N91" s="70">
        <f t="shared" si="7"/>
        <v>10.287142857142999</v>
      </c>
      <c r="O91" s="70">
        <f t="shared" si="5"/>
        <v>-11.25952</v>
      </c>
    </row>
    <row r="92" spans="2:15" x14ac:dyDescent="0.25">
      <c r="B92">
        <v>10164795918.367001</v>
      </c>
      <c r="C92">
        <v>-11.709578</v>
      </c>
      <c r="F92" s="70">
        <f t="shared" si="6"/>
        <v>10.409489795917999</v>
      </c>
      <c r="G92" s="70">
        <f t="shared" si="4"/>
        <v>-11.025937000000001</v>
      </c>
      <c r="J92">
        <v>10164795918.367001</v>
      </c>
      <c r="K92">
        <v>-11.254056</v>
      </c>
      <c r="N92" s="70">
        <f t="shared" si="7"/>
        <v>10.409489795917999</v>
      </c>
      <c r="O92" s="70">
        <f t="shared" si="5"/>
        <v>-11.343216</v>
      </c>
    </row>
    <row r="93" spans="2:15" x14ac:dyDescent="0.25">
      <c r="B93">
        <v>10287142857.143</v>
      </c>
      <c r="C93">
        <v>-11.526795</v>
      </c>
      <c r="F93" s="70">
        <f t="shared" si="6"/>
        <v>10.531836734694</v>
      </c>
      <c r="G93" s="70">
        <f t="shared" si="4"/>
        <v>-10.958451999999999</v>
      </c>
      <c r="J93">
        <v>10287142857.143</v>
      </c>
      <c r="K93">
        <v>-11.25952</v>
      </c>
      <c r="N93" s="70">
        <f t="shared" si="7"/>
        <v>10.531836734694</v>
      </c>
      <c r="O93" s="70">
        <f t="shared" si="5"/>
        <v>-11.530900000000001</v>
      </c>
    </row>
    <row r="94" spans="2:15" x14ac:dyDescent="0.25">
      <c r="B94">
        <v>10409489795.917999</v>
      </c>
      <c r="C94">
        <v>-11.025937000000001</v>
      </c>
      <c r="F94" s="70">
        <f t="shared" si="6"/>
        <v>10.654183673468999</v>
      </c>
      <c r="G94" s="70">
        <f t="shared" si="4"/>
        <v>-10.776101000000001</v>
      </c>
      <c r="J94">
        <v>10409489795.917999</v>
      </c>
      <c r="K94">
        <v>-11.343216</v>
      </c>
      <c r="N94" s="70">
        <f t="shared" si="7"/>
        <v>10.654183673468999</v>
      </c>
      <c r="O94" s="70">
        <f t="shared" si="5"/>
        <v>-11.627786</v>
      </c>
    </row>
    <row r="95" spans="2:15" x14ac:dyDescent="0.25">
      <c r="B95">
        <v>10531836734.694</v>
      </c>
      <c r="C95">
        <v>-10.958451999999999</v>
      </c>
      <c r="F95" s="70">
        <f t="shared" si="6"/>
        <v>10.776530612245001</v>
      </c>
      <c r="G95" s="70">
        <f t="shared" si="4"/>
        <v>-10.558210000000001</v>
      </c>
      <c r="J95">
        <v>10531836734.694</v>
      </c>
      <c r="K95">
        <v>-11.530900000000001</v>
      </c>
      <c r="N95" s="70">
        <f t="shared" si="7"/>
        <v>10.776530612245001</v>
      </c>
      <c r="O95" s="70">
        <f t="shared" si="5"/>
        <v>-11.71945</v>
      </c>
    </row>
    <row r="96" spans="2:15" x14ac:dyDescent="0.25">
      <c r="B96">
        <v>10654183673.469</v>
      </c>
      <c r="C96">
        <v>-10.776101000000001</v>
      </c>
      <c r="F96" s="70">
        <f t="shared" si="6"/>
        <v>10.89887755102</v>
      </c>
      <c r="G96" s="70">
        <f t="shared" si="4"/>
        <v>-10.257110000000001</v>
      </c>
      <c r="J96">
        <v>10654183673.469</v>
      </c>
      <c r="K96">
        <v>-11.627786</v>
      </c>
      <c r="N96" s="70">
        <f t="shared" si="7"/>
        <v>10.89887755102</v>
      </c>
      <c r="O96" s="70">
        <f t="shared" si="5"/>
        <v>-11.910505000000001</v>
      </c>
    </row>
    <row r="97" spans="2:16" x14ac:dyDescent="0.25">
      <c r="B97">
        <v>10776530612.245001</v>
      </c>
      <c r="C97">
        <v>-10.558210000000001</v>
      </c>
      <c r="F97" s="70">
        <f t="shared" si="6"/>
        <v>11.021224489795999</v>
      </c>
      <c r="G97" s="70">
        <f t="shared" si="4"/>
        <v>-10.197032999999999</v>
      </c>
      <c r="J97">
        <v>10776530612.245001</v>
      </c>
      <c r="K97">
        <v>-11.71945</v>
      </c>
      <c r="N97" s="70">
        <f t="shared" si="7"/>
        <v>11.021224489795999</v>
      </c>
      <c r="O97" s="70">
        <f t="shared" si="5"/>
        <v>-12.13124</v>
      </c>
    </row>
    <row r="98" spans="2:16" x14ac:dyDescent="0.25">
      <c r="B98">
        <v>10898877551.02</v>
      </c>
      <c r="C98">
        <v>-10.257110000000001</v>
      </c>
      <c r="F98" s="70">
        <f t="shared" si="6"/>
        <v>11.143571428570999</v>
      </c>
      <c r="G98" s="70">
        <f t="shared" si="4"/>
        <v>-10.110992</v>
      </c>
      <c r="J98">
        <v>10898877551.02</v>
      </c>
      <c r="K98">
        <v>-11.910505000000001</v>
      </c>
      <c r="N98" s="70">
        <f t="shared" si="7"/>
        <v>11.143571428570999</v>
      </c>
      <c r="O98" s="70">
        <f t="shared" si="5"/>
        <v>-12.380369</v>
      </c>
    </row>
    <row r="99" spans="2:16" x14ac:dyDescent="0.25">
      <c r="B99">
        <v>11021224489.796</v>
      </c>
      <c r="C99">
        <v>-10.197032999999999</v>
      </c>
      <c r="F99" s="70">
        <f t="shared" si="6"/>
        <v>11.265918367347</v>
      </c>
      <c r="G99" s="70">
        <f t="shared" si="4"/>
        <v>-10.048913000000001</v>
      </c>
      <c r="J99">
        <v>11021224489.796</v>
      </c>
      <c r="K99">
        <v>-12.13124</v>
      </c>
      <c r="N99" s="70">
        <f t="shared" si="7"/>
        <v>11.265918367347</v>
      </c>
      <c r="O99" s="70">
        <f t="shared" si="5"/>
        <v>-12.663422000000001</v>
      </c>
    </row>
    <row r="100" spans="2:16" x14ac:dyDescent="0.25">
      <c r="B100">
        <v>11143571428.570999</v>
      </c>
      <c r="C100">
        <v>-10.110992</v>
      </c>
      <c r="F100" s="70">
        <f t="shared" si="6"/>
        <v>11.388265306121999</v>
      </c>
      <c r="G100" s="70">
        <f t="shared" si="4"/>
        <v>-10.016757</v>
      </c>
      <c r="J100">
        <v>11143571428.570999</v>
      </c>
      <c r="K100">
        <v>-12.380369</v>
      </c>
      <c r="N100" s="70">
        <f t="shared" si="7"/>
        <v>11.388265306121999</v>
      </c>
      <c r="O100" s="70">
        <f t="shared" si="5"/>
        <v>-12.919231999999999</v>
      </c>
    </row>
    <row r="101" spans="2:16" x14ac:dyDescent="0.25">
      <c r="B101">
        <v>11265918367.347</v>
      </c>
      <c r="C101">
        <v>-10.048913000000001</v>
      </c>
      <c r="F101" s="70">
        <f t="shared" si="6"/>
        <v>11.510612244898001</v>
      </c>
      <c r="G101" s="70">
        <f t="shared" si="4"/>
        <v>-9.9610672000000005</v>
      </c>
      <c r="J101">
        <v>11265918367.347</v>
      </c>
      <c r="K101">
        <v>-12.663422000000001</v>
      </c>
      <c r="N101" s="70">
        <f t="shared" si="7"/>
        <v>11.510612244898001</v>
      </c>
      <c r="O101" s="70">
        <f t="shared" si="5"/>
        <v>-13.300587999999999</v>
      </c>
    </row>
    <row r="102" spans="2:16" x14ac:dyDescent="0.25">
      <c r="B102">
        <v>11388265306.122</v>
      </c>
      <c r="C102">
        <v>-10.016757</v>
      </c>
      <c r="F102" s="70">
        <f t="shared" si="6"/>
        <v>11.632959183673</v>
      </c>
      <c r="G102" s="70">
        <f t="shared" si="4"/>
        <v>-10.047160999999999</v>
      </c>
      <c r="J102">
        <v>11388265306.122</v>
      </c>
      <c r="K102">
        <v>-12.919231999999999</v>
      </c>
      <c r="N102" s="70">
        <f t="shared" si="7"/>
        <v>11.632959183673</v>
      </c>
      <c r="O102" s="70">
        <f t="shared" si="5"/>
        <v>-13.656295999999999</v>
      </c>
    </row>
    <row r="103" spans="2:16" x14ac:dyDescent="0.25">
      <c r="B103">
        <v>11510612244.898001</v>
      </c>
      <c r="C103">
        <v>-9.9610672000000005</v>
      </c>
      <c r="F103" s="70">
        <f t="shared" si="6"/>
        <v>11.755306122448999</v>
      </c>
      <c r="G103" s="70">
        <f t="shared" si="4"/>
        <v>-10.344526</v>
      </c>
      <c r="J103">
        <v>11510612244.898001</v>
      </c>
      <c r="K103">
        <v>-13.300587999999999</v>
      </c>
      <c r="N103" s="70">
        <f t="shared" si="7"/>
        <v>11.755306122448999</v>
      </c>
      <c r="O103" s="70">
        <f t="shared" si="5"/>
        <v>-13.978913</v>
      </c>
    </row>
    <row r="104" spans="2:16" x14ac:dyDescent="0.25">
      <c r="B104">
        <v>11632959183.673</v>
      </c>
      <c r="C104">
        <v>-10.047160999999999</v>
      </c>
      <c r="F104" s="70">
        <f t="shared" si="6"/>
        <v>11.877653061224001</v>
      </c>
      <c r="G104" s="70">
        <f t="shared" si="4"/>
        <v>-10.642351</v>
      </c>
      <c r="J104">
        <v>11632959183.673</v>
      </c>
      <c r="K104">
        <v>-13.656295999999999</v>
      </c>
      <c r="N104" s="70">
        <f t="shared" si="7"/>
        <v>11.877653061224001</v>
      </c>
      <c r="O104" s="70">
        <f t="shared" si="5"/>
        <v>-14.293559</v>
      </c>
    </row>
    <row r="105" spans="2:16" x14ac:dyDescent="0.25">
      <c r="B105">
        <v>11755306122.448999</v>
      </c>
      <c r="C105">
        <v>-10.344526</v>
      </c>
      <c r="F105" s="70">
        <f t="shared" si="6"/>
        <v>12</v>
      </c>
      <c r="G105" s="70">
        <f t="shared" si="4"/>
        <v>-10.78326</v>
      </c>
      <c r="J105">
        <v>11755306122.448999</v>
      </c>
      <c r="K105">
        <v>-13.978913</v>
      </c>
      <c r="N105" s="70">
        <f t="shared" si="7"/>
        <v>12</v>
      </c>
      <c r="O105" s="70">
        <f t="shared" si="5"/>
        <v>-14.385159</v>
      </c>
    </row>
    <row r="106" spans="2:16" x14ac:dyDescent="0.25">
      <c r="B106">
        <v>11877653061.224001</v>
      </c>
      <c r="C106">
        <v>-10.642351</v>
      </c>
      <c r="F106" s="70" t="str">
        <f>B108</f>
        <v>END</v>
      </c>
      <c r="G106" s="70">
        <f t="shared" si="4"/>
        <v>0</v>
      </c>
      <c r="J106">
        <v>11877653061.224001</v>
      </c>
      <c r="K106">
        <v>-14.293559</v>
      </c>
      <c r="N106" s="70" t="str">
        <f>J108</f>
        <v>END</v>
      </c>
      <c r="O106" s="70">
        <f t="shared" si="5"/>
        <v>0</v>
      </c>
    </row>
    <row r="107" spans="2:16" x14ac:dyDescent="0.25">
      <c r="B107">
        <v>12000000000</v>
      </c>
      <c r="C107">
        <v>-10.78326</v>
      </c>
      <c r="F107" s="70"/>
      <c r="G107" s="70">
        <f t="shared" si="4"/>
        <v>0</v>
      </c>
      <c r="J107">
        <v>12000000000</v>
      </c>
      <c r="K107">
        <v>-14.385159</v>
      </c>
      <c r="O107" s="70">
        <f t="shared" si="5"/>
        <v>0</v>
      </c>
    </row>
    <row r="108" spans="2:16" x14ac:dyDescent="0.25">
      <c r="B108" t="s">
        <v>21</v>
      </c>
      <c r="F108" s="70"/>
      <c r="G108" s="70">
        <f t="shared" si="4"/>
        <v>0</v>
      </c>
      <c r="J108" t="s">
        <v>21</v>
      </c>
      <c r="O108" s="70">
        <f t="shared" si="5"/>
        <v>0</v>
      </c>
    </row>
    <row r="109" spans="2:16" x14ac:dyDescent="0.25">
      <c r="F109" s="70" t="str">
        <f>B111</f>
        <v>BEGIN CH3_DATA</v>
      </c>
      <c r="G109" s="70">
        <f t="shared" si="4"/>
        <v>0</v>
      </c>
      <c r="N109" s="70" t="str">
        <f>J111</f>
        <v>BEGIN CH3_DATA</v>
      </c>
      <c r="O109" s="70">
        <f t="shared" si="5"/>
        <v>0</v>
      </c>
    </row>
    <row r="110" spans="2:16" ht="15.75" x14ac:dyDescent="0.25">
      <c r="F110" s="70" t="str">
        <f>B112</f>
        <v>Freq(Hz)</v>
      </c>
      <c r="G110" s="70" t="str">
        <f t="shared" si="4"/>
        <v>2Ix0L Log Mag(dB)</v>
      </c>
      <c r="H110" s="25">
        <v>2</v>
      </c>
      <c r="N110" s="70" t="str">
        <f>J112</f>
        <v>Freq(Hz)</v>
      </c>
      <c r="O110" s="70" t="str">
        <f t="shared" si="5"/>
        <v>2Ix0L Log Mag(dB)</v>
      </c>
      <c r="P110" s="25">
        <v>2</v>
      </c>
    </row>
    <row r="111" spans="2:16" ht="15.75" x14ac:dyDescent="0.25">
      <c r="B111" t="s">
        <v>22</v>
      </c>
      <c r="F111" s="70">
        <f t="shared" si="6"/>
        <v>11</v>
      </c>
      <c r="G111" s="70">
        <f t="shared" si="4"/>
        <v>-59.287086000000002</v>
      </c>
      <c r="H111" s="26">
        <f>ABS(AVERAGE(G111:G209)-(H110-1)*10)</f>
        <v>72.823317424242418</v>
      </c>
      <c r="J111" t="s">
        <v>22</v>
      </c>
      <c r="N111" s="70">
        <f t="shared" ref="N111:N174" si="8">J113/1000000000</f>
        <v>11</v>
      </c>
      <c r="O111" s="70">
        <f t="shared" si="5"/>
        <v>-66.671172999999996</v>
      </c>
      <c r="P111" s="26">
        <f>ABS(AVERAGE(O111:O209)-(P110-1)*10)</f>
        <v>79.819535737373727</v>
      </c>
    </row>
    <row r="112" spans="2:16" x14ac:dyDescent="0.25">
      <c r="B112" t="s">
        <v>19</v>
      </c>
      <c r="C112" t="s">
        <v>115</v>
      </c>
      <c r="D112" t="s">
        <v>26</v>
      </c>
      <c r="F112" s="70">
        <f t="shared" si="6"/>
        <v>11.132653061224001</v>
      </c>
      <c r="G112" s="70">
        <f t="shared" si="4"/>
        <v>-60.170535999999998</v>
      </c>
      <c r="J112" t="s">
        <v>19</v>
      </c>
      <c r="K112" t="s">
        <v>115</v>
      </c>
      <c r="L112" t="s">
        <v>26</v>
      </c>
      <c r="N112" s="70">
        <f t="shared" si="8"/>
        <v>11.132653061224001</v>
      </c>
      <c r="O112" s="70">
        <f t="shared" si="5"/>
        <v>-66.450478000000004</v>
      </c>
    </row>
    <row r="113" spans="2:15" x14ac:dyDescent="0.25">
      <c r="B113">
        <v>11000000000</v>
      </c>
      <c r="C113">
        <v>-59.287086000000002</v>
      </c>
      <c r="D113">
        <v>-51.752921999999998</v>
      </c>
      <c r="F113" s="70">
        <f t="shared" si="6"/>
        <v>11.265306122448999</v>
      </c>
      <c r="G113" s="70">
        <f t="shared" si="4"/>
        <v>-59.808059999999998</v>
      </c>
      <c r="J113">
        <v>11000000000</v>
      </c>
      <c r="K113">
        <v>-66.671172999999996</v>
      </c>
      <c r="L113">
        <v>-56.825809</v>
      </c>
      <c r="N113" s="70">
        <f t="shared" si="8"/>
        <v>11.265306122448999</v>
      </c>
      <c r="O113" s="70">
        <f t="shared" si="5"/>
        <v>-66.605659000000003</v>
      </c>
    </row>
    <row r="114" spans="2:15" x14ac:dyDescent="0.25">
      <c r="B114">
        <v>11132653061.224001</v>
      </c>
      <c r="C114">
        <v>-60.170535999999998</v>
      </c>
      <c r="D114">
        <v>-51.926383999999999</v>
      </c>
      <c r="F114" s="70">
        <f t="shared" si="6"/>
        <v>11.397959183673001</v>
      </c>
      <c r="G114" s="70">
        <f t="shared" si="4"/>
        <v>-58.700211000000003</v>
      </c>
      <c r="J114">
        <v>11132653061.224001</v>
      </c>
      <c r="K114">
        <v>-66.450478000000004</v>
      </c>
      <c r="L114">
        <v>-56.784903999999997</v>
      </c>
      <c r="N114" s="70">
        <f t="shared" si="8"/>
        <v>11.397959183673001</v>
      </c>
      <c r="O114" s="70">
        <f t="shared" si="5"/>
        <v>-66.102287000000004</v>
      </c>
    </row>
    <row r="115" spans="2:15" x14ac:dyDescent="0.25">
      <c r="B115">
        <v>11265306122.448999</v>
      </c>
      <c r="C115">
        <v>-59.808059999999998</v>
      </c>
      <c r="D115">
        <v>-51.744087</v>
      </c>
      <c r="F115" s="70">
        <f t="shared" si="6"/>
        <v>11.530612244898</v>
      </c>
      <c r="G115" s="70">
        <f t="shared" si="4"/>
        <v>-60.559921000000003</v>
      </c>
      <c r="J115">
        <v>11265306122.448999</v>
      </c>
      <c r="K115">
        <v>-66.605659000000003</v>
      </c>
      <c r="L115">
        <v>-56.580074000000003</v>
      </c>
      <c r="N115" s="70">
        <f t="shared" si="8"/>
        <v>11.530612244898</v>
      </c>
      <c r="O115" s="70">
        <f t="shared" si="5"/>
        <v>-66.229027000000002</v>
      </c>
    </row>
    <row r="116" spans="2:15" x14ac:dyDescent="0.25">
      <c r="B116">
        <v>11397959183.673</v>
      </c>
      <c r="C116">
        <v>-58.700211000000003</v>
      </c>
      <c r="D116">
        <v>-51.922595999999999</v>
      </c>
      <c r="F116" s="70">
        <f t="shared" si="6"/>
        <v>11.663265306122</v>
      </c>
      <c r="G116" s="70">
        <f t="shared" si="4"/>
        <v>-59.030334000000003</v>
      </c>
      <c r="J116">
        <v>11397959183.673</v>
      </c>
      <c r="K116">
        <v>-66.102287000000004</v>
      </c>
      <c r="L116">
        <v>-56.498443999999999</v>
      </c>
      <c r="N116" s="70">
        <f t="shared" si="8"/>
        <v>11.663265306122</v>
      </c>
      <c r="O116" s="70">
        <f t="shared" si="5"/>
        <v>-64.889595</v>
      </c>
    </row>
    <row r="117" spans="2:15" x14ac:dyDescent="0.25">
      <c r="B117">
        <v>11530612244.898001</v>
      </c>
      <c r="C117">
        <v>-60.559921000000003</v>
      </c>
      <c r="D117">
        <v>-51.698177000000001</v>
      </c>
      <c r="F117" s="70">
        <f t="shared" si="6"/>
        <v>11.795918367346999</v>
      </c>
      <c r="G117" s="70">
        <f t="shared" si="4"/>
        <v>-60.123103999999998</v>
      </c>
      <c r="J117">
        <v>11530612244.898001</v>
      </c>
      <c r="K117">
        <v>-66.229027000000002</v>
      </c>
      <c r="L117">
        <v>-55.921238000000002</v>
      </c>
      <c r="N117" s="70">
        <f t="shared" si="8"/>
        <v>11.795918367346999</v>
      </c>
      <c r="O117" s="70">
        <f t="shared" si="5"/>
        <v>-65.894042999999996</v>
      </c>
    </row>
    <row r="118" spans="2:15" x14ac:dyDescent="0.25">
      <c r="B118">
        <v>11663265306.122</v>
      </c>
      <c r="C118">
        <v>-59.030334000000003</v>
      </c>
      <c r="D118">
        <v>-52.195476999999997</v>
      </c>
      <c r="F118" s="70">
        <f t="shared" si="6"/>
        <v>11.928571428570999</v>
      </c>
      <c r="G118" s="70">
        <f t="shared" si="4"/>
        <v>-59.925139999999999</v>
      </c>
      <c r="J118">
        <v>11663265306.122</v>
      </c>
      <c r="K118">
        <v>-64.889595</v>
      </c>
      <c r="L118">
        <v>-55.824717999999997</v>
      </c>
      <c r="N118" s="70">
        <f t="shared" si="8"/>
        <v>11.928571428570999</v>
      </c>
      <c r="O118" s="70">
        <f t="shared" si="5"/>
        <v>-65.264235999999997</v>
      </c>
    </row>
    <row r="119" spans="2:15" x14ac:dyDescent="0.25">
      <c r="B119">
        <v>11795918367.347</v>
      </c>
      <c r="C119">
        <v>-60.123103999999998</v>
      </c>
      <c r="D119">
        <v>-52.028568</v>
      </c>
      <c r="F119" s="70">
        <f t="shared" si="6"/>
        <v>12.061224489796</v>
      </c>
      <c r="G119" s="70">
        <f t="shared" si="4"/>
        <v>-60.363514000000002</v>
      </c>
      <c r="J119">
        <v>11795918367.347</v>
      </c>
      <c r="K119">
        <v>-65.894042999999996</v>
      </c>
      <c r="L119">
        <v>-55.437556999999998</v>
      </c>
      <c r="N119" s="70">
        <f t="shared" si="8"/>
        <v>12.061224489796</v>
      </c>
      <c r="O119" s="70">
        <f t="shared" si="5"/>
        <v>-64.248985000000005</v>
      </c>
    </row>
    <row r="120" spans="2:15" x14ac:dyDescent="0.25">
      <c r="B120">
        <v>11928571428.570999</v>
      </c>
      <c r="C120">
        <v>-59.925139999999999</v>
      </c>
      <c r="D120">
        <v>-52.501617000000003</v>
      </c>
      <c r="F120" s="70">
        <f t="shared" si="6"/>
        <v>12.19387755102</v>
      </c>
      <c r="G120" s="70">
        <f t="shared" si="4"/>
        <v>-60.486266999999998</v>
      </c>
      <c r="J120">
        <v>11928571428.570999</v>
      </c>
      <c r="K120">
        <v>-65.264235999999997</v>
      </c>
      <c r="L120">
        <v>-55.173839999999998</v>
      </c>
      <c r="N120" s="70">
        <f t="shared" si="8"/>
        <v>12.19387755102</v>
      </c>
      <c r="O120" s="70">
        <f t="shared" si="5"/>
        <v>-65.495033000000006</v>
      </c>
    </row>
    <row r="121" spans="2:15" x14ac:dyDescent="0.25">
      <c r="B121">
        <v>12061224489.796</v>
      </c>
      <c r="C121">
        <v>-60.363514000000002</v>
      </c>
      <c r="D121">
        <v>-52.654460999999998</v>
      </c>
      <c r="F121" s="70">
        <f t="shared" si="6"/>
        <v>12.326530612245001</v>
      </c>
      <c r="G121" s="70">
        <f t="shared" si="4"/>
        <v>-60.987423</v>
      </c>
      <c r="J121">
        <v>12061224489.796</v>
      </c>
      <c r="K121">
        <v>-64.248985000000005</v>
      </c>
      <c r="L121">
        <v>-55.015262999999997</v>
      </c>
      <c r="N121" s="70">
        <f t="shared" si="8"/>
        <v>12.326530612245001</v>
      </c>
      <c r="O121" s="70">
        <f t="shared" si="5"/>
        <v>-64.958091999999994</v>
      </c>
    </row>
    <row r="122" spans="2:15" x14ac:dyDescent="0.25">
      <c r="B122">
        <v>12193877551.02</v>
      </c>
      <c r="C122">
        <v>-60.486266999999998</v>
      </c>
      <c r="D122">
        <v>-53.015808</v>
      </c>
      <c r="F122" s="70">
        <f t="shared" si="6"/>
        <v>12.459183673468999</v>
      </c>
      <c r="G122" s="70">
        <f t="shared" si="4"/>
        <v>-60.167541999999997</v>
      </c>
      <c r="J122">
        <v>12193877551.02</v>
      </c>
      <c r="K122">
        <v>-65.495033000000006</v>
      </c>
      <c r="L122">
        <v>-54.921326000000001</v>
      </c>
      <c r="N122" s="70">
        <f t="shared" si="8"/>
        <v>12.459183673468999</v>
      </c>
      <c r="O122" s="70">
        <f t="shared" si="5"/>
        <v>-65.343231000000003</v>
      </c>
    </row>
    <row r="123" spans="2:15" x14ac:dyDescent="0.25">
      <c r="B123">
        <v>12326530612.245001</v>
      </c>
      <c r="C123">
        <v>-60.987423</v>
      </c>
      <c r="D123">
        <v>-52.950629999999997</v>
      </c>
      <c r="F123" s="70">
        <f t="shared" si="6"/>
        <v>12.591836734694001</v>
      </c>
      <c r="G123" s="70">
        <f t="shared" si="4"/>
        <v>-61.723064000000001</v>
      </c>
      <c r="J123">
        <v>12326530612.245001</v>
      </c>
      <c r="K123">
        <v>-64.958091999999994</v>
      </c>
      <c r="L123">
        <v>-55.301411000000002</v>
      </c>
      <c r="N123" s="70">
        <f t="shared" si="8"/>
        <v>12.591836734694001</v>
      </c>
      <c r="O123" s="70">
        <f t="shared" si="5"/>
        <v>-65.133080000000007</v>
      </c>
    </row>
    <row r="124" spans="2:15" x14ac:dyDescent="0.25">
      <c r="B124">
        <v>12459183673.469</v>
      </c>
      <c r="C124">
        <v>-60.167541999999997</v>
      </c>
      <c r="D124">
        <v>-53.363239</v>
      </c>
      <c r="F124" s="70">
        <f t="shared" si="6"/>
        <v>12.724489795918</v>
      </c>
      <c r="G124" s="70">
        <f t="shared" si="4"/>
        <v>-60.147362000000001</v>
      </c>
      <c r="J124">
        <v>12459183673.469</v>
      </c>
      <c r="K124">
        <v>-65.343231000000003</v>
      </c>
      <c r="L124">
        <v>-55.179817</v>
      </c>
      <c r="N124" s="70">
        <f t="shared" si="8"/>
        <v>12.724489795918</v>
      </c>
      <c r="O124" s="70">
        <f t="shared" si="5"/>
        <v>-68.193634000000003</v>
      </c>
    </row>
    <row r="125" spans="2:15" x14ac:dyDescent="0.25">
      <c r="B125">
        <v>12591836734.694</v>
      </c>
      <c r="C125">
        <v>-61.723064000000001</v>
      </c>
      <c r="D125">
        <v>-53.085796000000002</v>
      </c>
      <c r="F125" s="70">
        <f t="shared" si="6"/>
        <v>12.857142857143</v>
      </c>
      <c r="G125" s="70">
        <f t="shared" si="4"/>
        <v>-61.611313000000003</v>
      </c>
      <c r="J125">
        <v>12591836734.694</v>
      </c>
      <c r="K125">
        <v>-65.133080000000007</v>
      </c>
      <c r="L125">
        <v>-56.253700000000002</v>
      </c>
      <c r="N125" s="70">
        <f t="shared" si="8"/>
        <v>12.857142857143</v>
      </c>
      <c r="O125" s="70">
        <f t="shared" si="5"/>
        <v>-65.766723999999996</v>
      </c>
    </row>
    <row r="126" spans="2:15" x14ac:dyDescent="0.25">
      <c r="B126">
        <v>12724489795.917999</v>
      </c>
      <c r="C126">
        <v>-60.147362000000001</v>
      </c>
      <c r="D126">
        <v>-53.551144000000001</v>
      </c>
      <c r="F126" s="70">
        <f t="shared" si="6"/>
        <v>12.989795918367001</v>
      </c>
      <c r="G126" s="70">
        <f t="shared" si="4"/>
        <v>-60.623085000000003</v>
      </c>
      <c r="J126">
        <v>12724489795.917999</v>
      </c>
      <c r="K126">
        <v>-68.193634000000003</v>
      </c>
      <c r="L126">
        <v>-56.39875</v>
      </c>
      <c r="N126" s="70">
        <f t="shared" si="8"/>
        <v>12.989795918367001</v>
      </c>
      <c r="O126" s="70">
        <f t="shared" si="5"/>
        <v>-65.247985999999997</v>
      </c>
    </row>
    <row r="127" spans="2:15" x14ac:dyDescent="0.25">
      <c r="B127">
        <v>12857142857.143</v>
      </c>
      <c r="C127">
        <v>-61.611313000000003</v>
      </c>
      <c r="D127">
        <v>-53.205295999999997</v>
      </c>
      <c r="F127" s="70">
        <f t="shared" si="6"/>
        <v>13.122448979591999</v>
      </c>
      <c r="G127" s="70">
        <f t="shared" si="4"/>
        <v>-60.975769</v>
      </c>
      <c r="J127">
        <v>12857142857.143</v>
      </c>
      <c r="K127">
        <v>-65.766723999999996</v>
      </c>
      <c r="L127">
        <v>-56.408000999999999</v>
      </c>
      <c r="N127" s="70">
        <f t="shared" si="8"/>
        <v>13.122448979591999</v>
      </c>
      <c r="O127" s="70">
        <f t="shared" si="5"/>
        <v>-66.000320000000002</v>
      </c>
    </row>
    <row r="128" spans="2:15" x14ac:dyDescent="0.25">
      <c r="B128">
        <v>12989795918.367001</v>
      </c>
      <c r="C128">
        <v>-60.623085000000003</v>
      </c>
      <c r="D128">
        <v>-53.467964000000002</v>
      </c>
      <c r="F128" s="70">
        <f t="shared" si="6"/>
        <v>13.255102040816</v>
      </c>
      <c r="G128" s="70">
        <f t="shared" si="4"/>
        <v>-61.478256000000002</v>
      </c>
      <c r="J128">
        <v>12989795918.367001</v>
      </c>
      <c r="K128">
        <v>-65.247985999999997</v>
      </c>
      <c r="L128">
        <v>-55.673248000000001</v>
      </c>
      <c r="N128" s="70">
        <f t="shared" si="8"/>
        <v>13.255102040816</v>
      </c>
      <c r="O128" s="70">
        <f t="shared" si="5"/>
        <v>-66.950042999999994</v>
      </c>
    </row>
    <row r="129" spans="2:15" x14ac:dyDescent="0.25">
      <c r="B129">
        <v>13122448979.591999</v>
      </c>
      <c r="C129">
        <v>-60.975769</v>
      </c>
      <c r="D129">
        <v>-53.430500000000002</v>
      </c>
      <c r="F129" s="70">
        <f t="shared" si="6"/>
        <v>13.387755102041</v>
      </c>
      <c r="G129" s="70">
        <f t="shared" si="4"/>
        <v>-61.982909999999997</v>
      </c>
      <c r="J129">
        <v>13122448979.591999</v>
      </c>
      <c r="K129">
        <v>-66.000320000000002</v>
      </c>
      <c r="L129">
        <v>-56.019362999999998</v>
      </c>
      <c r="N129" s="70">
        <f t="shared" si="8"/>
        <v>13.387755102041</v>
      </c>
      <c r="O129" s="70">
        <f t="shared" si="5"/>
        <v>-66.907355999999993</v>
      </c>
    </row>
    <row r="130" spans="2:15" x14ac:dyDescent="0.25">
      <c r="B130">
        <v>13255102040.816</v>
      </c>
      <c r="C130">
        <v>-61.478256000000002</v>
      </c>
      <c r="D130">
        <v>-53.858288000000002</v>
      </c>
      <c r="F130" s="70">
        <f t="shared" si="6"/>
        <v>13.520408163265</v>
      </c>
      <c r="G130" s="70">
        <f t="shared" si="4"/>
        <v>-60.205131999999999</v>
      </c>
      <c r="J130">
        <v>13255102040.816</v>
      </c>
      <c r="K130">
        <v>-66.950042999999994</v>
      </c>
      <c r="L130">
        <v>-56.531357</v>
      </c>
      <c r="N130" s="70">
        <f t="shared" si="8"/>
        <v>13.520408163265</v>
      </c>
      <c r="O130" s="70">
        <f t="shared" si="5"/>
        <v>-66.911941999999996</v>
      </c>
    </row>
    <row r="131" spans="2:15" x14ac:dyDescent="0.25">
      <c r="B131">
        <v>13387755102.041</v>
      </c>
      <c r="C131">
        <v>-61.982909999999997</v>
      </c>
      <c r="D131">
        <v>-53.594051</v>
      </c>
      <c r="F131" s="70">
        <f t="shared" si="6"/>
        <v>13.653061224489999</v>
      </c>
      <c r="G131" s="70">
        <f t="shared" si="4"/>
        <v>-62.251389000000003</v>
      </c>
      <c r="J131">
        <v>13387755102.041</v>
      </c>
      <c r="K131">
        <v>-66.907355999999993</v>
      </c>
      <c r="L131">
        <v>-56.759033000000002</v>
      </c>
      <c r="N131" s="70">
        <f t="shared" si="8"/>
        <v>13.653061224489999</v>
      </c>
      <c r="O131" s="70">
        <f t="shared" si="5"/>
        <v>-68.196442000000005</v>
      </c>
    </row>
    <row r="132" spans="2:15" x14ac:dyDescent="0.25">
      <c r="B132">
        <v>13520408163.264999</v>
      </c>
      <c r="C132">
        <v>-60.205131999999999</v>
      </c>
      <c r="D132">
        <v>-53.843910000000001</v>
      </c>
      <c r="F132" s="70">
        <f t="shared" si="6"/>
        <v>13.785714285714</v>
      </c>
      <c r="G132" s="70">
        <f t="shared" si="4"/>
        <v>-61.600642999999998</v>
      </c>
      <c r="J132">
        <v>13520408163.264999</v>
      </c>
      <c r="K132">
        <v>-66.911941999999996</v>
      </c>
      <c r="L132">
        <v>-57.108696000000002</v>
      </c>
      <c r="N132" s="70">
        <f t="shared" si="8"/>
        <v>13.785714285714</v>
      </c>
      <c r="O132" s="70">
        <f t="shared" si="5"/>
        <v>-66.970871000000002</v>
      </c>
    </row>
    <row r="133" spans="2:15" x14ac:dyDescent="0.25">
      <c r="B133">
        <v>13653061224.49</v>
      </c>
      <c r="C133">
        <v>-62.251389000000003</v>
      </c>
      <c r="D133">
        <v>-53.709975999999997</v>
      </c>
      <c r="F133" s="70">
        <f t="shared" si="6"/>
        <v>13.918367346938998</v>
      </c>
      <c r="G133" s="70">
        <f t="shared" si="4"/>
        <v>-61.404311999999997</v>
      </c>
      <c r="J133">
        <v>13653061224.49</v>
      </c>
      <c r="K133">
        <v>-68.196442000000005</v>
      </c>
      <c r="L133">
        <v>-57.064292999999999</v>
      </c>
      <c r="N133" s="70">
        <f t="shared" si="8"/>
        <v>13.918367346938998</v>
      </c>
      <c r="O133" s="70">
        <f t="shared" si="5"/>
        <v>-68.201210000000003</v>
      </c>
    </row>
    <row r="134" spans="2:15" x14ac:dyDescent="0.25">
      <c r="B134">
        <v>13785714285.714001</v>
      </c>
      <c r="C134">
        <v>-61.600642999999998</v>
      </c>
      <c r="D134">
        <v>-54.110992000000003</v>
      </c>
      <c r="F134" s="70">
        <f t="shared" si="6"/>
        <v>14.051020408163</v>
      </c>
      <c r="G134" s="70">
        <f t="shared" si="4"/>
        <v>-62.481231999999999</v>
      </c>
      <c r="J134">
        <v>13785714285.714001</v>
      </c>
      <c r="K134">
        <v>-66.970871000000002</v>
      </c>
      <c r="L134">
        <v>-57.440586000000003</v>
      </c>
      <c r="N134" s="70">
        <f t="shared" si="8"/>
        <v>14.051020408163</v>
      </c>
      <c r="O134" s="70">
        <f t="shared" si="5"/>
        <v>-69.364440999999999</v>
      </c>
    </row>
    <row r="135" spans="2:15" x14ac:dyDescent="0.25">
      <c r="B135">
        <v>13918367346.938999</v>
      </c>
      <c r="C135">
        <v>-61.404311999999997</v>
      </c>
      <c r="D135">
        <v>-54.236525999999998</v>
      </c>
      <c r="F135" s="70">
        <f t="shared" si="6"/>
        <v>14.183673469388001</v>
      </c>
      <c r="G135" s="70">
        <f t="shared" ref="G135:G198" si="9">C137</f>
        <v>-61.043171000000001</v>
      </c>
      <c r="J135">
        <v>13918367346.938999</v>
      </c>
      <c r="K135">
        <v>-68.201210000000003</v>
      </c>
      <c r="L135">
        <v>-57.752189999999999</v>
      </c>
      <c r="N135" s="70">
        <f t="shared" si="8"/>
        <v>14.183673469388001</v>
      </c>
      <c r="O135" s="70">
        <f t="shared" ref="O135:O198" si="10">K137</f>
        <v>-70.840919</v>
      </c>
    </row>
    <row r="136" spans="2:15" x14ac:dyDescent="0.25">
      <c r="B136">
        <v>14051020408.163</v>
      </c>
      <c r="C136">
        <v>-62.481231999999999</v>
      </c>
      <c r="D136">
        <v>-54.086792000000003</v>
      </c>
      <c r="F136" s="70">
        <f t="shared" ref="F136:F199" si="11">B138/1000000000</f>
        <v>14.316326530611999</v>
      </c>
      <c r="G136" s="70">
        <f t="shared" si="9"/>
        <v>-61.400871000000002</v>
      </c>
      <c r="J136">
        <v>14051020408.163</v>
      </c>
      <c r="K136">
        <v>-69.364440999999999</v>
      </c>
      <c r="L136">
        <v>-58.995907000000003</v>
      </c>
      <c r="N136" s="70">
        <f t="shared" si="8"/>
        <v>14.316326530611999</v>
      </c>
      <c r="O136" s="70">
        <f t="shared" si="10"/>
        <v>-69.678055000000001</v>
      </c>
    </row>
    <row r="137" spans="2:15" x14ac:dyDescent="0.25">
      <c r="B137">
        <v>14183673469.388</v>
      </c>
      <c r="C137">
        <v>-61.043171000000001</v>
      </c>
      <c r="D137">
        <v>-54.072906000000003</v>
      </c>
      <c r="F137" s="70">
        <f t="shared" si="11"/>
        <v>14.448979591837</v>
      </c>
      <c r="G137" s="70">
        <f t="shared" si="9"/>
        <v>-61.347279</v>
      </c>
      <c r="J137">
        <v>14183673469.388</v>
      </c>
      <c r="K137">
        <v>-70.840919</v>
      </c>
      <c r="L137">
        <v>-59.489738000000003</v>
      </c>
      <c r="N137" s="70">
        <f t="shared" si="8"/>
        <v>14.448979591837</v>
      </c>
      <c r="O137" s="70">
        <f t="shared" si="10"/>
        <v>-69.963950999999994</v>
      </c>
    </row>
    <row r="138" spans="2:15" x14ac:dyDescent="0.25">
      <c r="B138">
        <v>14316326530.612</v>
      </c>
      <c r="C138">
        <v>-61.400871000000002</v>
      </c>
      <c r="D138">
        <v>-53.644973999999998</v>
      </c>
      <c r="F138" s="70">
        <f t="shared" si="11"/>
        <v>14.581632653061002</v>
      </c>
      <c r="G138" s="70">
        <f t="shared" si="9"/>
        <v>-61.101692</v>
      </c>
      <c r="J138">
        <v>14316326530.612</v>
      </c>
      <c r="K138">
        <v>-69.678055000000001</v>
      </c>
      <c r="L138">
        <v>-59.695480000000003</v>
      </c>
      <c r="N138" s="70">
        <f t="shared" si="8"/>
        <v>14.581632653061002</v>
      </c>
      <c r="O138" s="70">
        <f t="shared" si="10"/>
        <v>-73.069175999999999</v>
      </c>
    </row>
    <row r="139" spans="2:15" x14ac:dyDescent="0.25">
      <c r="B139">
        <v>14448979591.837</v>
      </c>
      <c r="C139">
        <v>-61.347279</v>
      </c>
      <c r="D139">
        <v>-53.639698000000003</v>
      </c>
      <c r="F139" s="70">
        <f t="shared" si="11"/>
        <v>14.714285714286</v>
      </c>
      <c r="G139" s="70">
        <f t="shared" si="9"/>
        <v>-61.81953</v>
      </c>
      <c r="J139">
        <v>14448979591.837</v>
      </c>
      <c r="K139">
        <v>-69.963950999999994</v>
      </c>
      <c r="L139">
        <v>-60.386310999999999</v>
      </c>
      <c r="N139" s="70">
        <f t="shared" si="8"/>
        <v>14.714285714286</v>
      </c>
      <c r="O139" s="70">
        <f t="shared" si="10"/>
        <v>-73.483772000000002</v>
      </c>
    </row>
    <row r="140" spans="2:15" x14ac:dyDescent="0.25">
      <c r="B140">
        <v>14581632653.061001</v>
      </c>
      <c r="C140">
        <v>-61.101692</v>
      </c>
      <c r="D140">
        <v>-53.782330000000002</v>
      </c>
      <c r="F140" s="70">
        <f t="shared" si="11"/>
        <v>14.846938775510001</v>
      </c>
      <c r="G140" s="70">
        <f t="shared" si="9"/>
        <v>-61.180354999999999</v>
      </c>
      <c r="J140">
        <v>14581632653.061001</v>
      </c>
      <c r="K140">
        <v>-73.069175999999999</v>
      </c>
      <c r="L140">
        <v>-61.546928000000001</v>
      </c>
      <c r="N140" s="70">
        <f t="shared" si="8"/>
        <v>14.846938775510001</v>
      </c>
      <c r="O140" s="70">
        <f t="shared" si="10"/>
        <v>-71.070183</v>
      </c>
    </row>
    <row r="141" spans="2:15" x14ac:dyDescent="0.25">
      <c r="B141">
        <v>14714285714.285999</v>
      </c>
      <c r="C141">
        <v>-61.81953</v>
      </c>
      <c r="D141">
        <v>-53.700665000000001</v>
      </c>
      <c r="F141" s="70">
        <f t="shared" si="11"/>
        <v>14.979591836735</v>
      </c>
      <c r="G141" s="70">
        <f t="shared" si="9"/>
        <v>-59.941119999999998</v>
      </c>
      <c r="J141">
        <v>14714285714.285999</v>
      </c>
      <c r="K141">
        <v>-73.483772000000002</v>
      </c>
      <c r="L141">
        <v>-61.849181999999999</v>
      </c>
      <c r="N141" s="70">
        <f t="shared" si="8"/>
        <v>14.979591836735</v>
      </c>
      <c r="O141" s="70">
        <f t="shared" si="10"/>
        <v>-71.804885999999996</v>
      </c>
    </row>
    <row r="142" spans="2:15" x14ac:dyDescent="0.25">
      <c r="B142">
        <v>14846938775.51</v>
      </c>
      <c r="C142">
        <v>-61.180354999999999</v>
      </c>
      <c r="D142">
        <v>-53.292267000000002</v>
      </c>
      <c r="F142" s="70">
        <f t="shared" si="11"/>
        <v>15.112244897959</v>
      </c>
      <c r="G142" s="70">
        <f t="shared" si="9"/>
        <v>-60.814934000000001</v>
      </c>
      <c r="J142">
        <v>14846938775.51</v>
      </c>
      <c r="K142">
        <v>-71.070183</v>
      </c>
      <c r="L142">
        <v>-61.413967</v>
      </c>
      <c r="N142" s="70">
        <f t="shared" si="8"/>
        <v>15.112244897959</v>
      </c>
      <c r="O142" s="70">
        <f t="shared" si="10"/>
        <v>-72.709839000000002</v>
      </c>
    </row>
    <row r="143" spans="2:15" x14ac:dyDescent="0.25">
      <c r="B143">
        <v>14979591836.735001</v>
      </c>
      <c r="C143">
        <v>-59.941119999999998</v>
      </c>
      <c r="D143">
        <v>-52.956809999999997</v>
      </c>
      <c r="F143" s="70">
        <f t="shared" si="11"/>
        <v>15.244897959184</v>
      </c>
      <c r="G143" s="70">
        <f t="shared" si="9"/>
        <v>-61.490616000000003</v>
      </c>
      <c r="J143">
        <v>14979591836.735001</v>
      </c>
      <c r="K143">
        <v>-71.804885999999996</v>
      </c>
      <c r="L143">
        <v>-61.146934999999999</v>
      </c>
      <c r="N143" s="70">
        <f t="shared" si="8"/>
        <v>15.244897959184</v>
      </c>
      <c r="O143" s="70">
        <f t="shared" si="10"/>
        <v>-73.382232999999999</v>
      </c>
    </row>
    <row r="144" spans="2:15" x14ac:dyDescent="0.25">
      <c r="B144">
        <v>15112244897.959</v>
      </c>
      <c r="C144">
        <v>-60.814934000000001</v>
      </c>
      <c r="D144">
        <v>-53.058014</v>
      </c>
      <c r="F144" s="70">
        <f t="shared" si="11"/>
        <v>15.377551020408001</v>
      </c>
      <c r="G144" s="70">
        <f t="shared" si="9"/>
        <v>-60.593142999999998</v>
      </c>
      <c r="J144">
        <v>15112244897.959</v>
      </c>
      <c r="K144">
        <v>-72.709839000000002</v>
      </c>
      <c r="L144">
        <v>-61.909270999999997</v>
      </c>
      <c r="N144" s="70">
        <f t="shared" si="8"/>
        <v>15.377551020408001</v>
      </c>
      <c r="O144" s="70">
        <f t="shared" si="10"/>
        <v>-73.134208999999998</v>
      </c>
    </row>
    <row r="145" spans="2:15" x14ac:dyDescent="0.25">
      <c r="B145">
        <v>15244897959.184</v>
      </c>
      <c r="C145">
        <v>-61.490616000000003</v>
      </c>
      <c r="D145">
        <v>-53.211472000000001</v>
      </c>
      <c r="F145" s="70">
        <f t="shared" si="11"/>
        <v>15.510204081632999</v>
      </c>
      <c r="G145" s="70">
        <f t="shared" si="9"/>
        <v>-61.013699000000003</v>
      </c>
      <c r="J145">
        <v>15244897959.184</v>
      </c>
      <c r="K145">
        <v>-73.382232999999999</v>
      </c>
      <c r="L145">
        <v>-62.407660999999997</v>
      </c>
      <c r="N145" s="70">
        <f t="shared" si="8"/>
        <v>15.510204081632999</v>
      </c>
      <c r="O145" s="70">
        <f t="shared" si="10"/>
        <v>-74.218734999999995</v>
      </c>
    </row>
    <row r="146" spans="2:15" x14ac:dyDescent="0.25">
      <c r="B146">
        <v>15377551020.408001</v>
      </c>
      <c r="C146">
        <v>-60.593142999999998</v>
      </c>
      <c r="D146">
        <v>-53.210349999999998</v>
      </c>
      <c r="F146" s="70">
        <f t="shared" si="11"/>
        <v>15.642857142857</v>
      </c>
      <c r="G146" s="70">
        <f t="shared" si="9"/>
        <v>-61.083466000000001</v>
      </c>
      <c r="J146">
        <v>15377551020.408001</v>
      </c>
      <c r="K146">
        <v>-73.134208999999998</v>
      </c>
      <c r="L146">
        <v>-63.010810999999997</v>
      </c>
      <c r="N146" s="70">
        <f t="shared" si="8"/>
        <v>15.642857142857</v>
      </c>
      <c r="O146" s="70">
        <f t="shared" si="10"/>
        <v>-77.415237000000005</v>
      </c>
    </row>
    <row r="147" spans="2:15" x14ac:dyDescent="0.25">
      <c r="B147">
        <v>15510204081.632999</v>
      </c>
      <c r="C147">
        <v>-61.013699000000003</v>
      </c>
      <c r="D147">
        <v>-53.077927000000003</v>
      </c>
      <c r="F147" s="70">
        <f t="shared" si="11"/>
        <v>15.775510204082</v>
      </c>
      <c r="G147" s="70">
        <f t="shared" si="9"/>
        <v>-60.445511000000003</v>
      </c>
      <c r="J147">
        <v>15510204081.632999</v>
      </c>
      <c r="K147">
        <v>-74.218734999999995</v>
      </c>
      <c r="L147">
        <v>-64.425208999999995</v>
      </c>
      <c r="N147" s="70">
        <f t="shared" si="8"/>
        <v>15.775510204082</v>
      </c>
      <c r="O147" s="70">
        <f t="shared" si="10"/>
        <v>-72.342376999999999</v>
      </c>
    </row>
    <row r="148" spans="2:15" x14ac:dyDescent="0.25">
      <c r="B148">
        <v>15642857142.857</v>
      </c>
      <c r="C148">
        <v>-61.083466000000001</v>
      </c>
      <c r="D148">
        <v>-53.057583000000001</v>
      </c>
      <c r="F148" s="70">
        <f t="shared" si="11"/>
        <v>15.908163265305999</v>
      </c>
      <c r="G148" s="70">
        <f t="shared" si="9"/>
        <v>-60.411212999999996</v>
      </c>
      <c r="J148">
        <v>15642857142.857</v>
      </c>
      <c r="K148">
        <v>-77.415237000000005</v>
      </c>
      <c r="L148">
        <v>-64.152016000000003</v>
      </c>
      <c r="N148" s="70">
        <f t="shared" si="8"/>
        <v>15.908163265305999</v>
      </c>
      <c r="O148" s="70">
        <f t="shared" si="10"/>
        <v>-75.555961999999994</v>
      </c>
    </row>
    <row r="149" spans="2:15" x14ac:dyDescent="0.25">
      <c r="B149">
        <v>15775510204.082001</v>
      </c>
      <c r="C149">
        <v>-60.445511000000003</v>
      </c>
      <c r="D149">
        <v>-52.862380999999999</v>
      </c>
      <c r="F149" s="70">
        <f t="shared" si="11"/>
        <v>16.040816326531001</v>
      </c>
      <c r="G149" s="70">
        <f t="shared" si="9"/>
        <v>-59.482601000000003</v>
      </c>
      <c r="J149">
        <v>15775510204.082001</v>
      </c>
      <c r="K149">
        <v>-72.342376999999999</v>
      </c>
      <c r="L149">
        <v>-64.502753999999996</v>
      </c>
      <c r="N149" s="70">
        <f t="shared" si="8"/>
        <v>16.040816326531001</v>
      </c>
      <c r="O149" s="70">
        <f t="shared" si="10"/>
        <v>-74.359413000000004</v>
      </c>
    </row>
    <row r="150" spans="2:15" x14ac:dyDescent="0.25">
      <c r="B150">
        <v>15908163265.306</v>
      </c>
      <c r="C150">
        <v>-60.411212999999996</v>
      </c>
      <c r="D150">
        <v>-52.328777000000002</v>
      </c>
      <c r="F150" s="70">
        <f t="shared" si="11"/>
        <v>16.173469387754999</v>
      </c>
      <c r="G150" s="70">
        <f t="shared" si="9"/>
        <v>-60.679080999999996</v>
      </c>
      <c r="J150">
        <v>15908163265.306</v>
      </c>
      <c r="K150">
        <v>-75.555961999999994</v>
      </c>
      <c r="L150">
        <v>-63.330322000000002</v>
      </c>
      <c r="N150" s="70">
        <f t="shared" si="8"/>
        <v>16.173469387754999</v>
      </c>
      <c r="O150" s="70">
        <f t="shared" si="10"/>
        <v>-75.166054000000003</v>
      </c>
    </row>
    <row r="151" spans="2:15" x14ac:dyDescent="0.25">
      <c r="B151">
        <v>16040816326.531</v>
      </c>
      <c r="C151">
        <v>-59.482601000000003</v>
      </c>
      <c r="D151">
        <v>-52.440215999999999</v>
      </c>
      <c r="F151" s="70">
        <f t="shared" si="11"/>
        <v>16.306122448979998</v>
      </c>
      <c r="G151" s="70">
        <f t="shared" si="9"/>
        <v>-60.564148000000003</v>
      </c>
      <c r="J151">
        <v>16040816326.531</v>
      </c>
      <c r="K151">
        <v>-74.359413000000004</v>
      </c>
      <c r="L151">
        <v>-64.061301999999998</v>
      </c>
      <c r="N151" s="70">
        <f t="shared" si="8"/>
        <v>16.306122448979998</v>
      </c>
      <c r="O151" s="70">
        <f t="shared" si="10"/>
        <v>-72.718558999999999</v>
      </c>
    </row>
    <row r="152" spans="2:15" x14ac:dyDescent="0.25">
      <c r="B152">
        <v>16173469387.754999</v>
      </c>
      <c r="C152">
        <v>-60.679080999999996</v>
      </c>
      <c r="D152">
        <v>-52.514923000000003</v>
      </c>
      <c r="F152" s="70">
        <f t="shared" si="11"/>
        <v>16.438775510204</v>
      </c>
      <c r="G152" s="70">
        <f t="shared" si="9"/>
        <v>-59.538307000000003</v>
      </c>
      <c r="J152">
        <v>16173469387.754999</v>
      </c>
      <c r="K152">
        <v>-75.166054000000003</v>
      </c>
      <c r="L152">
        <v>-62.961098</v>
      </c>
      <c r="N152" s="70">
        <f t="shared" si="8"/>
        <v>16.438775510204</v>
      </c>
      <c r="O152" s="70">
        <f t="shared" si="10"/>
        <v>-74.232917999999998</v>
      </c>
    </row>
    <row r="153" spans="2:15" x14ac:dyDescent="0.25">
      <c r="B153">
        <v>16306122448.98</v>
      </c>
      <c r="C153">
        <v>-60.564148000000003</v>
      </c>
      <c r="D153">
        <v>-52.465614000000002</v>
      </c>
      <c r="F153" s="70">
        <f t="shared" si="11"/>
        <v>16.571428571428999</v>
      </c>
      <c r="G153" s="70">
        <f t="shared" si="9"/>
        <v>-60.692455000000002</v>
      </c>
      <c r="J153">
        <v>16306122448.98</v>
      </c>
      <c r="K153">
        <v>-72.718558999999999</v>
      </c>
      <c r="L153">
        <v>-62.861938000000002</v>
      </c>
      <c r="N153" s="70">
        <f t="shared" si="8"/>
        <v>16.571428571428999</v>
      </c>
      <c r="O153" s="70">
        <f t="shared" si="10"/>
        <v>-73.491919999999993</v>
      </c>
    </row>
    <row r="154" spans="2:15" x14ac:dyDescent="0.25">
      <c r="B154">
        <v>16438775510.204</v>
      </c>
      <c r="C154">
        <v>-59.538307000000003</v>
      </c>
      <c r="D154">
        <v>-52.359603999999997</v>
      </c>
      <c r="F154" s="70">
        <f t="shared" si="11"/>
        <v>16.704081632653001</v>
      </c>
      <c r="G154" s="70">
        <f t="shared" si="9"/>
        <v>-60.485737</v>
      </c>
      <c r="J154">
        <v>16438775510.204</v>
      </c>
      <c r="K154">
        <v>-74.232917999999998</v>
      </c>
      <c r="L154">
        <v>-62.360652999999999</v>
      </c>
      <c r="N154" s="70">
        <f t="shared" si="8"/>
        <v>16.704081632653001</v>
      </c>
      <c r="O154" s="70">
        <f t="shared" si="10"/>
        <v>-78.415367000000003</v>
      </c>
    </row>
    <row r="155" spans="2:15" x14ac:dyDescent="0.25">
      <c r="B155">
        <v>16571428571.429001</v>
      </c>
      <c r="C155">
        <v>-60.692455000000002</v>
      </c>
      <c r="D155">
        <v>-52.325569000000002</v>
      </c>
      <c r="F155" s="70">
        <f t="shared" si="11"/>
        <v>16.836734693878</v>
      </c>
      <c r="G155" s="70">
        <f t="shared" si="9"/>
        <v>-60.335861000000001</v>
      </c>
      <c r="J155">
        <v>16571428571.429001</v>
      </c>
      <c r="K155">
        <v>-73.491919999999993</v>
      </c>
      <c r="L155">
        <v>-64.257842999999994</v>
      </c>
      <c r="N155" s="70">
        <f t="shared" si="8"/>
        <v>16.836734693878</v>
      </c>
      <c r="O155" s="70">
        <f t="shared" si="10"/>
        <v>-72.770049999999998</v>
      </c>
    </row>
    <row r="156" spans="2:15" x14ac:dyDescent="0.25">
      <c r="B156">
        <v>16704081632.653</v>
      </c>
      <c r="C156">
        <v>-60.485737</v>
      </c>
      <c r="D156">
        <v>-52.574244999999998</v>
      </c>
      <c r="F156" s="70">
        <f t="shared" si="11"/>
        <v>16.969387755101998</v>
      </c>
      <c r="G156" s="70">
        <f t="shared" si="9"/>
        <v>-60.472743999999999</v>
      </c>
      <c r="J156">
        <v>16704081632.653</v>
      </c>
      <c r="K156">
        <v>-78.415367000000003</v>
      </c>
      <c r="L156">
        <v>-63.804893</v>
      </c>
      <c r="N156" s="70">
        <f t="shared" si="8"/>
        <v>16.969387755101998</v>
      </c>
      <c r="O156" s="70">
        <f t="shared" si="10"/>
        <v>-71.936522999999994</v>
      </c>
    </row>
    <row r="157" spans="2:15" x14ac:dyDescent="0.25">
      <c r="B157">
        <v>16836734693.878</v>
      </c>
      <c r="C157">
        <v>-60.335861000000001</v>
      </c>
      <c r="D157">
        <v>-52.394016000000001</v>
      </c>
      <c r="F157" s="70">
        <f t="shared" si="11"/>
        <v>17.102040816327001</v>
      </c>
      <c r="G157" s="70">
        <f t="shared" si="9"/>
        <v>-60.201262999999997</v>
      </c>
      <c r="J157">
        <v>16836734693.878</v>
      </c>
      <c r="K157">
        <v>-72.770049999999998</v>
      </c>
      <c r="L157">
        <v>-63.364440999999999</v>
      </c>
      <c r="N157" s="70">
        <f t="shared" si="8"/>
        <v>17.102040816327001</v>
      </c>
      <c r="O157" s="70">
        <f t="shared" si="10"/>
        <v>-73.625007999999994</v>
      </c>
    </row>
    <row r="158" spans="2:15" x14ac:dyDescent="0.25">
      <c r="B158">
        <v>16969387755.101999</v>
      </c>
      <c r="C158">
        <v>-60.472743999999999</v>
      </c>
      <c r="D158">
        <v>-52.120327000000003</v>
      </c>
      <c r="F158" s="70">
        <f t="shared" si="11"/>
        <v>17.234693877550999</v>
      </c>
      <c r="G158" s="70">
        <f t="shared" si="9"/>
        <v>-60.463627000000002</v>
      </c>
      <c r="J158">
        <v>16969387755.101999</v>
      </c>
      <c r="K158">
        <v>-71.936522999999994</v>
      </c>
      <c r="L158">
        <v>-61.893951000000001</v>
      </c>
      <c r="N158" s="70">
        <f t="shared" si="8"/>
        <v>17.234693877550999</v>
      </c>
      <c r="O158" s="70">
        <f t="shared" si="10"/>
        <v>-70.866173000000003</v>
      </c>
    </row>
    <row r="159" spans="2:15" x14ac:dyDescent="0.25">
      <c r="B159">
        <v>17102040816.327</v>
      </c>
      <c r="C159">
        <v>-60.201262999999997</v>
      </c>
      <c r="D159">
        <v>-52.053615999999998</v>
      </c>
      <c r="F159" s="70">
        <f t="shared" si="11"/>
        <v>17.367346938776002</v>
      </c>
      <c r="G159" s="70">
        <f t="shared" si="9"/>
        <v>-60.753056000000001</v>
      </c>
      <c r="J159">
        <v>17102040816.327</v>
      </c>
      <c r="K159">
        <v>-73.625007999999994</v>
      </c>
      <c r="L159">
        <v>-61.275917</v>
      </c>
      <c r="N159" s="70">
        <f t="shared" si="8"/>
        <v>17.367346938776002</v>
      </c>
      <c r="O159" s="70">
        <f t="shared" si="10"/>
        <v>-72.160736</v>
      </c>
    </row>
    <row r="160" spans="2:15" x14ac:dyDescent="0.25">
      <c r="B160">
        <v>17234693877.550999</v>
      </c>
      <c r="C160">
        <v>-60.463627000000002</v>
      </c>
      <c r="D160">
        <v>-52.101340999999998</v>
      </c>
      <c r="F160" s="70">
        <f t="shared" si="11"/>
        <v>17.5</v>
      </c>
      <c r="G160" s="70">
        <f t="shared" si="9"/>
        <v>-60.416859000000002</v>
      </c>
      <c r="J160">
        <v>17234693877.550999</v>
      </c>
      <c r="K160">
        <v>-70.866173000000003</v>
      </c>
      <c r="L160">
        <v>-61.231541</v>
      </c>
      <c r="N160" s="70">
        <f t="shared" si="8"/>
        <v>17.5</v>
      </c>
      <c r="O160" s="70">
        <f t="shared" si="10"/>
        <v>-70.855247000000006</v>
      </c>
    </row>
    <row r="161" spans="2:15" x14ac:dyDescent="0.25">
      <c r="B161">
        <v>17367346938.776001</v>
      </c>
      <c r="C161">
        <v>-60.753056000000001</v>
      </c>
      <c r="D161">
        <v>-52.062365999999997</v>
      </c>
      <c r="F161" s="70">
        <f t="shared" si="11"/>
        <v>17.632653061223998</v>
      </c>
      <c r="G161" s="70">
        <f t="shared" si="9"/>
        <v>-60.946278</v>
      </c>
      <c r="J161">
        <v>17367346938.776001</v>
      </c>
      <c r="K161">
        <v>-72.160736</v>
      </c>
      <c r="L161">
        <v>-60.213627000000002</v>
      </c>
      <c r="N161" s="70">
        <f t="shared" si="8"/>
        <v>17.632653061223998</v>
      </c>
      <c r="O161" s="70">
        <f t="shared" si="10"/>
        <v>-73.553970000000007</v>
      </c>
    </row>
    <row r="162" spans="2:15" x14ac:dyDescent="0.25">
      <c r="B162">
        <v>17500000000</v>
      </c>
      <c r="C162">
        <v>-60.416859000000002</v>
      </c>
      <c r="D162">
        <v>-52.102131</v>
      </c>
      <c r="F162" s="70">
        <f t="shared" si="11"/>
        <v>17.765306122449001</v>
      </c>
      <c r="G162" s="70">
        <f t="shared" si="9"/>
        <v>-60.400317999999999</v>
      </c>
      <c r="J162">
        <v>17500000000</v>
      </c>
      <c r="K162">
        <v>-70.855247000000006</v>
      </c>
      <c r="L162">
        <v>-61.068424</v>
      </c>
      <c r="N162" s="70">
        <f t="shared" si="8"/>
        <v>17.765306122449001</v>
      </c>
      <c r="O162" s="70">
        <f t="shared" si="10"/>
        <v>-71.079491000000004</v>
      </c>
    </row>
    <row r="163" spans="2:15" x14ac:dyDescent="0.25">
      <c r="B163">
        <v>17632653061.223999</v>
      </c>
      <c r="C163">
        <v>-60.946278</v>
      </c>
      <c r="D163">
        <v>-51.913342</v>
      </c>
      <c r="F163" s="70">
        <f t="shared" si="11"/>
        <v>17.897959183672999</v>
      </c>
      <c r="G163" s="70">
        <f t="shared" si="9"/>
        <v>-60.53463</v>
      </c>
      <c r="J163">
        <v>17632653061.223999</v>
      </c>
      <c r="K163">
        <v>-73.553970000000007</v>
      </c>
      <c r="L163">
        <v>-60.692416999999999</v>
      </c>
      <c r="N163" s="70">
        <f t="shared" si="8"/>
        <v>17.897959183672999</v>
      </c>
      <c r="O163" s="70">
        <f t="shared" si="10"/>
        <v>-71.629456000000005</v>
      </c>
    </row>
    <row r="164" spans="2:15" x14ac:dyDescent="0.25">
      <c r="B164">
        <v>17765306122.449001</v>
      </c>
      <c r="C164">
        <v>-60.400317999999999</v>
      </c>
      <c r="D164">
        <v>-51.949722000000001</v>
      </c>
      <c r="F164" s="70">
        <f t="shared" si="11"/>
        <v>18.030612244897998</v>
      </c>
      <c r="G164" s="70">
        <f t="shared" si="9"/>
        <v>-61.516528999999998</v>
      </c>
      <c r="J164">
        <v>17765306122.449001</v>
      </c>
      <c r="K164">
        <v>-71.079491000000004</v>
      </c>
      <c r="L164">
        <v>-60.867930999999999</v>
      </c>
      <c r="N164" s="70">
        <f t="shared" si="8"/>
        <v>18.030612244897998</v>
      </c>
      <c r="O164" s="70">
        <f t="shared" si="10"/>
        <v>-71.567695999999998</v>
      </c>
    </row>
    <row r="165" spans="2:15" x14ac:dyDescent="0.25">
      <c r="B165">
        <v>17897959183.673</v>
      </c>
      <c r="C165">
        <v>-60.53463</v>
      </c>
      <c r="D165">
        <v>-52.041443000000001</v>
      </c>
      <c r="F165" s="70">
        <f t="shared" si="11"/>
        <v>18.163265306122003</v>
      </c>
      <c r="G165" s="70">
        <f t="shared" si="9"/>
        <v>-61.616534999999999</v>
      </c>
      <c r="J165">
        <v>17897959183.673</v>
      </c>
      <c r="K165">
        <v>-71.629456000000005</v>
      </c>
      <c r="L165">
        <v>-60.196049000000002</v>
      </c>
      <c r="N165" s="70">
        <f t="shared" si="8"/>
        <v>18.163265306122003</v>
      </c>
      <c r="O165" s="70">
        <f t="shared" si="10"/>
        <v>-70.890632999999994</v>
      </c>
    </row>
    <row r="166" spans="2:15" x14ac:dyDescent="0.25">
      <c r="B166">
        <v>18030612244.897999</v>
      </c>
      <c r="C166">
        <v>-61.516528999999998</v>
      </c>
      <c r="D166">
        <v>-52.343333999999999</v>
      </c>
      <c r="F166" s="70">
        <f t="shared" si="11"/>
        <v>18.295918367346999</v>
      </c>
      <c r="G166" s="70">
        <f t="shared" si="9"/>
        <v>-61.115836999999999</v>
      </c>
      <c r="J166">
        <v>18030612244.897999</v>
      </c>
      <c r="K166">
        <v>-71.567695999999998</v>
      </c>
      <c r="L166">
        <v>-60.153061000000001</v>
      </c>
      <c r="N166" s="70">
        <f t="shared" si="8"/>
        <v>18.295918367346999</v>
      </c>
      <c r="O166" s="70">
        <f t="shared" si="10"/>
        <v>-69.093506000000005</v>
      </c>
    </row>
    <row r="167" spans="2:15" x14ac:dyDescent="0.25">
      <c r="B167">
        <v>18163265306.122002</v>
      </c>
      <c r="C167">
        <v>-61.616534999999999</v>
      </c>
      <c r="D167">
        <v>-52.444237000000001</v>
      </c>
      <c r="F167" s="70">
        <f t="shared" si="11"/>
        <v>18.428571428571001</v>
      </c>
      <c r="G167" s="70">
        <f t="shared" si="9"/>
        <v>-61.521320000000003</v>
      </c>
      <c r="J167">
        <v>18163265306.122002</v>
      </c>
      <c r="K167">
        <v>-70.890632999999994</v>
      </c>
      <c r="L167">
        <v>-59.369903999999998</v>
      </c>
      <c r="N167" s="70">
        <f t="shared" si="8"/>
        <v>18.428571428571001</v>
      </c>
      <c r="O167" s="70">
        <f t="shared" si="10"/>
        <v>-70.263626000000002</v>
      </c>
    </row>
    <row r="168" spans="2:15" x14ac:dyDescent="0.25">
      <c r="B168">
        <v>18295918367.347</v>
      </c>
      <c r="C168">
        <v>-61.115836999999999</v>
      </c>
      <c r="D168">
        <v>-52.447043999999998</v>
      </c>
      <c r="F168" s="70">
        <f t="shared" si="11"/>
        <v>18.561224489796</v>
      </c>
      <c r="G168" s="70">
        <f t="shared" si="9"/>
        <v>-61.722282</v>
      </c>
      <c r="J168">
        <v>18295918367.347</v>
      </c>
      <c r="K168">
        <v>-69.093506000000005</v>
      </c>
      <c r="L168">
        <v>-58.811607000000002</v>
      </c>
      <c r="N168" s="70">
        <f t="shared" si="8"/>
        <v>18.561224489796</v>
      </c>
      <c r="O168" s="70">
        <f t="shared" si="10"/>
        <v>-69.100441000000004</v>
      </c>
    </row>
    <row r="169" spans="2:15" x14ac:dyDescent="0.25">
      <c r="B169">
        <v>18428571428.570999</v>
      </c>
      <c r="C169">
        <v>-61.521320000000003</v>
      </c>
      <c r="D169">
        <v>-52.409576000000001</v>
      </c>
      <c r="F169" s="70">
        <f t="shared" si="11"/>
        <v>18.693877551020002</v>
      </c>
      <c r="G169" s="70">
        <f t="shared" si="9"/>
        <v>-61.913960000000003</v>
      </c>
      <c r="J169">
        <v>18428571428.570999</v>
      </c>
      <c r="K169">
        <v>-70.263626000000002</v>
      </c>
      <c r="L169">
        <v>-58.092601999999999</v>
      </c>
      <c r="N169" s="70">
        <f t="shared" si="8"/>
        <v>18.693877551020002</v>
      </c>
      <c r="O169" s="70">
        <f t="shared" si="10"/>
        <v>-70.101241999999999</v>
      </c>
    </row>
    <row r="170" spans="2:15" x14ac:dyDescent="0.25">
      <c r="B170">
        <v>18561224489.796001</v>
      </c>
      <c r="C170">
        <v>-61.722282</v>
      </c>
      <c r="D170">
        <v>-52.585887999999997</v>
      </c>
      <c r="F170" s="70">
        <f t="shared" si="11"/>
        <v>18.826530612244998</v>
      </c>
      <c r="G170" s="70">
        <f t="shared" si="9"/>
        <v>-61.987301000000002</v>
      </c>
      <c r="J170">
        <v>18561224489.796001</v>
      </c>
      <c r="K170">
        <v>-69.100441000000004</v>
      </c>
      <c r="L170">
        <v>-58.322994000000001</v>
      </c>
      <c r="N170" s="70">
        <f t="shared" si="8"/>
        <v>18.826530612244998</v>
      </c>
      <c r="O170" s="70">
        <f t="shared" si="10"/>
        <v>-72.057198</v>
      </c>
    </row>
    <row r="171" spans="2:15" x14ac:dyDescent="0.25">
      <c r="B171">
        <v>18693877551.02</v>
      </c>
      <c r="C171">
        <v>-61.913960000000003</v>
      </c>
      <c r="D171">
        <v>-52.681992000000001</v>
      </c>
      <c r="F171" s="70">
        <f t="shared" si="11"/>
        <v>18.959183673469003</v>
      </c>
      <c r="G171" s="70">
        <f t="shared" si="9"/>
        <v>-61.333931</v>
      </c>
      <c r="J171">
        <v>18693877551.02</v>
      </c>
      <c r="K171">
        <v>-70.101241999999999</v>
      </c>
      <c r="L171">
        <v>-58.890479999999997</v>
      </c>
      <c r="N171" s="70">
        <f t="shared" si="8"/>
        <v>18.959183673469003</v>
      </c>
      <c r="O171" s="70">
        <f t="shared" si="10"/>
        <v>-71.454536000000004</v>
      </c>
    </row>
    <row r="172" spans="2:15" x14ac:dyDescent="0.25">
      <c r="B172">
        <v>18826530612.244999</v>
      </c>
      <c r="C172">
        <v>-61.987301000000002</v>
      </c>
      <c r="D172">
        <v>-52.611172000000003</v>
      </c>
      <c r="F172" s="70">
        <f t="shared" si="11"/>
        <v>19.091836734693999</v>
      </c>
      <c r="G172" s="70">
        <f t="shared" si="9"/>
        <v>-61.965381999999998</v>
      </c>
      <c r="J172">
        <v>18826530612.244999</v>
      </c>
      <c r="K172">
        <v>-72.057198</v>
      </c>
      <c r="L172">
        <v>-59.538207999999997</v>
      </c>
      <c r="N172" s="70">
        <f t="shared" si="8"/>
        <v>19.091836734693999</v>
      </c>
      <c r="O172" s="70">
        <f t="shared" si="10"/>
        <v>-70.653892999999997</v>
      </c>
    </row>
    <row r="173" spans="2:15" x14ac:dyDescent="0.25">
      <c r="B173">
        <v>18959183673.469002</v>
      </c>
      <c r="C173">
        <v>-61.333931</v>
      </c>
      <c r="D173">
        <v>-52.636111999999997</v>
      </c>
      <c r="F173" s="70">
        <f t="shared" si="11"/>
        <v>19.224489795918</v>
      </c>
      <c r="G173" s="70">
        <f t="shared" si="9"/>
        <v>-61.648322999999998</v>
      </c>
      <c r="J173">
        <v>18959183673.469002</v>
      </c>
      <c r="K173">
        <v>-71.454536000000004</v>
      </c>
      <c r="L173">
        <v>-59.616779000000001</v>
      </c>
      <c r="N173" s="70">
        <f t="shared" si="8"/>
        <v>19.224489795918</v>
      </c>
      <c r="O173" s="70">
        <f t="shared" si="10"/>
        <v>-70.824493000000004</v>
      </c>
    </row>
    <row r="174" spans="2:15" x14ac:dyDescent="0.25">
      <c r="B174">
        <v>19091836734.694</v>
      </c>
      <c r="C174">
        <v>-61.965381999999998</v>
      </c>
      <c r="D174">
        <v>-52.462947999999997</v>
      </c>
      <c r="F174" s="70">
        <f t="shared" si="11"/>
        <v>19.357142857143003</v>
      </c>
      <c r="G174" s="70">
        <f t="shared" si="9"/>
        <v>-61.969203999999998</v>
      </c>
      <c r="J174">
        <v>19091836734.694</v>
      </c>
      <c r="K174">
        <v>-70.653892999999997</v>
      </c>
      <c r="L174">
        <v>-59.179558</v>
      </c>
      <c r="N174" s="70">
        <f t="shared" si="8"/>
        <v>19.357142857143003</v>
      </c>
      <c r="O174" s="70">
        <f t="shared" si="10"/>
        <v>-70.668571</v>
      </c>
    </row>
    <row r="175" spans="2:15" x14ac:dyDescent="0.25">
      <c r="B175">
        <v>19224489795.917999</v>
      </c>
      <c r="C175">
        <v>-61.648322999999998</v>
      </c>
      <c r="D175">
        <v>-52.591064000000003</v>
      </c>
      <c r="F175" s="70">
        <f t="shared" si="11"/>
        <v>19.489795918367001</v>
      </c>
      <c r="G175" s="70">
        <f t="shared" si="9"/>
        <v>-61.870041000000001</v>
      </c>
      <c r="J175">
        <v>19224489795.917999</v>
      </c>
      <c r="K175">
        <v>-70.824493000000004</v>
      </c>
      <c r="L175">
        <v>-59.009475999999999</v>
      </c>
      <c r="N175" s="70">
        <f t="shared" ref="N175:N209" si="12">J177/1000000000</f>
        <v>19.489795918367001</v>
      </c>
      <c r="O175" s="70">
        <f t="shared" si="10"/>
        <v>-71.418991000000005</v>
      </c>
    </row>
    <row r="176" spans="2:15" x14ac:dyDescent="0.25">
      <c r="B176">
        <v>19357142857.143002</v>
      </c>
      <c r="C176">
        <v>-61.969203999999998</v>
      </c>
      <c r="D176">
        <v>-52.551639999999999</v>
      </c>
      <c r="F176" s="70">
        <f t="shared" si="11"/>
        <v>19.622448979592001</v>
      </c>
      <c r="G176" s="70">
        <f t="shared" si="9"/>
        <v>-62.376922999999998</v>
      </c>
      <c r="J176">
        <v>19357142857.143002</v>
      </c>
      <c r="K176">
        <v>-70.668571</v>
      </c>
      <c r="L176">
        <v>-59.244480000000003</v>
      </c>
      <c r="N176" s="70">
        <f t="shared" si="12"/>
        <v>19.622448979592001</v>
      </c>
      <c r="O176" s="70">
        <f t="shared" si="10"/>
        <v>-72.818031000000005</v>
      </c>
    </row>
    <row r="177" spans="2:15" x14ac:dyDescent="0.25">
      <c r="B177">
        <v>19489795918.367001</v>
      </c>
      <c r="C177">
        <v>-61.870041000000001</v>
      </c>
      <c r="D177">
        <v>-52.780197000000001</v>
      </c>
      <c r="F177" s="70">
        <f t="shared" si="11"/>
        <v>19.755102040816002</v>
      </c>
      <c r="G177" s="70">
        <f t="shared" si="9"/>
        <v>-61.940520999999997</v>
      </c>
      <c r="J177">
        <v>19489795918.367001</v>
      </c>
      <c r="K177">
        <v>-71.418991000000005</v>
      </c>
      <c r="L177">
        <v>-59.758845999999998</v>
      </c>
      <c r="N177" s="70">
        <f t="shared" si="12"/>
        <v>19.755102040816002</v>
      </c>
      <c r="O177" s="70">
        <f t="shared" si="10"/>
        <v>-71.523375999999999</v>
      </c>
    </row>
    <row r="178" spans="2:15" x14ac:dyDescent="0.25">
      <c r="B178">
        <v>19622448979.591999</v>
      </c>
      <c r="C178">
        <v>-62.376922999999998</v>
      </c>
      <c r="D178">
        <v>-52.670482999999997</v>
      </c>
      <c r="F178" s="70">
        <f t="shared" si="11"/>
        <v>19.887755102041002</v>
      </c>
      <c r="G178" s="70">
        <f t="shared" si="9"/>
        <v>-62.655704</v>
      </c>
      <c r="J178">
        <v>19622448979.591999</v>
      </c>
      <c r="K178">
        <v>-72.818031000000005</v>
      </c>
      <c r="L178">
        <v>-59.957867</v>
      </c>
      <c r="N178" s="70">
        <f t="shared" si="12"/>
        <v>19.887755102041002</v>
      </c>
      <c r="O178" s="70">
        <f t="shared" si="10"/>
        <v>-73.839934999999997</v>
      </c>
    </row>
    <row r="179" spans="2:15" x14ac:dyDescent="0.25">
      <c r="B179">
        <v>19755102040.816002</v>
      </c>
      <c r="C179">
        <v>-61.940520999999997</v>
      </c>
      <c r="D179">
        <v>-52.809784000000001</v>
      </c>
      <c r="F179" s="70">
        <f t="shared" si="11"/>
        <v>20.020408163265</v>
      </c>
      <c r="G179" s="70">
        <f t="shared" si="9"/>
        <v>-61.693043000000003</v>
      </c>
      <c r="J179">
        <v>19755102040.816002</v>
      </c>
      <c r="K179">
        <v>-71.523375999999999</v>
      </c>
      <c r="L179">
        <v>-60.807129000000003</v>
      </c>
      <c r="N179" s="70">
        <f t="shared" si="12"/>
        <v>20.020408163265</v>
      </c>
      <c r="O179" s="70">
        <f t="shared" si="10"/>
        <v>-70.664207000000005</v>
      </c>
    </row>
    <row r="180" spans="2:15" x14ac:dyDescent="0.25">
      <c r="B180">
        <v>19887755102.041</v>
      </c>
      <c r="C180">
        <v>-62.655704</v>
      </c>
      <c r="D180">
        <v>-52.515647999999999</v>
      </c>
      <c r="F180" s="70">
        <f t="shared" si="11"/>
        <v>20.153061224490003</v>
      </c>
      <c r="G180" s="70">
        <f t="shared" si="9"/>
        <v>-62.915123000000001</v>
      </c>
      <c r="J180">
        <v>19887755102.041</v>
      </c>
      <c r="K180">
        <v>-73.839934999999997</v>
      </c>
      <c r="L180">
        <v>-60.267200000000003</v>
      </c>
      <c r="N180" s="70">
        <f t="shared" si="12"/>
        <v>20.153061224490003</v>
      </c>
      <c r="O180" s="70">
        <f t="shared" si="10"/>
        <v>-73.634665999999996</v>
      </c>
    </row>
    <row r="181" spans="2:15" x14ac:dyDescent="0.25">
      <c r="B181">
        <v>20020408163.264999</v>
      </c>
      <c r="C181">
        <v>-61.693043000000003</v>
      </c>
      <c r="D181">
        <v>-52.780093999999998</v>
      </c>
      <c r="F181" s="70">
        <f t="shared" si="11"/>
        <v>20.285714285714</v>
      </c>
      <c r="G181" s="70">
        <f t="shared" si="9"/>
        <v>-63.635246000000002</v>
      </c>
      <c r="J181">
        <v>20020408163.264999</v>
      </c>
      <c r="K181">
        <v>-70.664207000000005</v>
      </c>
      <c r="L181">
        <v>-61.054085000000001</v>
      </c>
      <c r="N181" s="70">
        <f t="shared" si="12"/>
        <v>20.285714285714</v>
      </c>
      <c r="O181" s="70">
        <f t="shared" si="10"/>
        <v>-74.366089000000002</v>
      </c>
    </row>
    <row r="182" spans="2:15" x14ac:dyDescent="0.25">
      <c r="B182">
        <v>20153061224.490002</v>
      </c>
      <c r="C182">
        <v>-62.915123000000001</v>
      </c>
      <c r="D182">
        <v>-52.952641</v>
      </c>
      <c r="F182" s="70">
        <f t="shared" si="11"/>
        <v>20.418367346939</v>
      </c>
      <c r="G182" s="70">
        <f t="shared" si="9"/>
        <v>-63.264831999999998</v>
      </c>
      <c r="J182">
        <v>20153061224.490002</v>
      </c>
      <c r="K182">
        <v>-73.634665999999996</v>
      </c>
      <c r="L182">
        <v>-61.263817000000003</v>
      </c>
      <c r="N182" s="70">
        <f t="shared" si="12"/>
        <v>20.418367346939</v>
      </c>
      <c r="O182" s="70">
        <f t="shared" si="10"/>
        <v>-73.386916999999997</v>
      </c>
    </row>
    <row r="183" spans="2:15" x14ac:dyDescent="0.25">
      <c r="B183">
        <v>20285714285.714001</v>
      </c>
      <c r="C183">
        <v>-63.635246000000002</v>
      </c>
      <c r="D183">
        <v>-53.306472999999997</v>
      </c>
      <c r="F183" s="70">
        <f t="shared" si="11"/>
        <v>20.551020408162998</v>
      </c>
      <c r="G183" s="70">
        <f t="shared" si="9"/>
        <v>-63.339401000000002</v>
      </c>
      <c r="J183">
        <v>20285714285.714001</v>
      </c>
      <c r="K183">
        <v>-74.366089000000002</v>
      </c>
      <c r="L183">
        <v>-62.244335</v>
      </c>
      <c r="N183" s="70">
        <f t="shared" si="12"/>
        <v>20.551020408162998</v>
      </c>
      <c r="O183" s="70">
        <f t="shared" si="10"/>
        <v>-71.825203000000002</v>
      </c>
    </row>
    <row r="184" spans="2:15" x14ac:dyDescent="0.25">
      <c r="B184">
        <v>20418367346.938999</v>
      </c>
      <c r="C184">
        <v>-63.264831999999998</v>
      </c>
      <c r="D184">
        <v>-53.353580000000001</v>
      </c>
      <c r="F184" s="70">
        <f t="shared" si="11"/>
        <v>20.683673469388001</v>
      </c>
      <c r="G184" s="70">
        <f t="shared" si="9"/>
        <v>-64.080994000000004</v>
      </c>
      <c r="J184">
        <v>20418367346.938999</v>
      </c>
      <c r="K184">
        <v>-73.386916999999997</v>
      </c>
      <c r="L184">
        <v>-61.807678000000003</v>
      </c>
      <c r="N184" s="70">
        <f t="shared" si="12"/>
        <v>20.683673469388001</v>
      </c>
      <c r="O184" s="70">
        <f t="shared" si="10"/>
        <v>-70.518089000000003</v>
      </c>
    </row>
    <row r="185" spans="2:15" x14ac:dyDescent="0.25">
      <c r="B185">
        <v>20551020408.162998</v>
      </c>
      <c r="C185">
        <v>-63.339401000000002</v>
      </c>
      <c r="D185">
        <v>-53.395912000000003</v>
      </c>
      <c r="F185" s="70">
        <f t="shared" si="11"/>
        <v>20.816326530611999</v>
      </c>
      <c r="G185" s="70">
        <f t="shared" si="9"/>
        <v>-64.563086999999996</v>
      </c>
      <c r="J185">
        <v>20551020408.162998</v>
      </c>
      <c r="K185">
        <v>-71.825203000000002</v>
      </c>
      <c r="L185">
        <v>-60.642414000000002</v>
      </c>
      <c r="N185" s="70">
        <f t="shared" si="12"/>
        <v>20.816326530611999</v>
      </c>
      <c r="O185" s="70">
        <f t="shared" si="10"/>
        <v>-71.394745</v>
      </c>
    </row>
    <row r="186" spans="2:15" x14ac:dyDescent="0.25">
      <c r="B186">
        <v>20683673469.388</v>
      </c>
      <c r="C186">
        <v>-64.080994000000004</v>
      </c>
      <c r="D186">
        <v>-53.570328000000003</v>
      </c>
      <c r="F186" s="70">
        <f t="shared" si="11"/>
        <v>20.948979591837002</v>
      </c>
      <c r="G186" s="70">
        <f t="shared" si="9"/>
        <v>-64.762505000000004</v>
      </c>
      <c r="J186">
        <v>20683673469.388</v>
      </c>
      <c r="K186">
        <v>-70.518089000000003</v>
      </c>
      <c r="L186">
        <v>-60.046993000000001</v>
      </c>
      <c r="N186" s="70">
        <f t="shared" si="12"/>
        <v>20.948979591837002</v>
      </c>
      <c r="O186" s="70">
        <f t="shared" si="10"/>
        <v>-70.847496000000007</v>
      </c>
    </row>
    <row r="187" spans="2:15" x14ac:dyDescent="0.25">
      <c r="B187">
        <v>20816326530.612</v>
      </c>
      <c r="C187">
        <v>-64.563086999999996</v>
      </c>
      <c r="D187">
        <v>-53.794071000000002</v>
      </c>
      <c r="F187" s="70">
        <f t="shared" si="11"/>
        <v>21.081632653061</v>
      </c>
      <c r="G187" s="70">
        <f t="shared" si="9"/>
        <v>-64.973640000000003</v>
      </c>
      <c r="J187">
        <v>20816326530.612</v>
      </c>
      <c r="K187">
        <v>-71.394745</v>
      </c>
      <c r="L187">
        <v>-59.779983999999999</v>
      </c>
      <c r="N187" s="70">
        <f t="shared" si="12"/>
        <v>21.081632653061</v>
      </c>
      <c r="O187" s="70">
        <f t="shared" si="10"/>
        <v>-72.511261000000005</v>
      </c>
    </row>
    <row r="188" spans="2:15" x14ac:dyDescent="0.25">
      <c r="B188">
        <v>20948979591.837002</v>
      </c>
      <c r="C188">
        <v>-64.762505000000004</v>
      </c>
      <c r="D188">
        <v>-53.910538000000003</v>
      </c>
      <c r="F188" s="70">
        <f t="shared" si="11"/>
        <v>21.214285714286</v>
      </c>
      <c r="G188" s="70">
        <f t="shared" si="9"/>
        <v>-64.446678000000006</v>
      </c>
      <c r="J188">
        <v>20948979591.837002</v>
      </c>
      <c r="K188">
        <v>-70.847496000000007</v>
      </c>
      <c r="L188">
        <v>-60.570259</v>
      </c>
      <c r="N188" s="70">
        <f t="shared" si="12"/>
        <v>21.214285714286</v>
      </c>
      <c r="O188" s="70">
        <f t="shared" si="10"/>
        <v>-68.364470999999995</v>
      </c>
    </row>
    <row r="189" spans="2:15" x14ac:dyDescent="0.25">
      <c r="B189">
        <v>21081632653.061001</v>
      </c>
      <c r="C189">
        <v>-64.973640000000003</v>
      </c>
      <c r="D189">
        <v>-53.827613999999997</v>
      </c>
      <c r="F189" s="70">
        <f t="shared" si="11"/>
        <v>21.346938775509997</v>
      </c>
      <c r="G189" s="70">
        <f t="shared" si="9"/>
        <v>-65.080337999999998</v>
      </c>
      <c r="J189">
        <v>21081632653.061001</v>
      </c>
      <c r="K189">
        <v>-72.511261000000005</v>
      </c>
      <c r="L189">
        <v>-59.595630999999997</v>
      </c>
      <c r="N189" s="70">
        <f t="shared" si="12"/>
        <v>21.346938775509997</v>
      </c>
      <c r="O189" s="70">
        <f t="shared" si="10"/>
        <v>-69.121421999999995</v>
      </c>
    </row>
    <row r="190" spans="2:15" x14ac:dyDescent="0.25">
      <c r="B190">
        <v>21214285714.285999</v>
      </c>
      <c r="C190">
        <v>-64.446678000000006</v>
      </c>
      <c r="D190">
        <v>-53.710079</v>
      </c>
      <c r="F190" s="70">
        <f t="shared" si="11"/>
        <v>21.479591836735</v>
      </c>
      <c r="G190" s="70">
        <f t="shared" si="9"/>
        <v>-64.565331</v>
      </c>
      <c r="J190">
        <v>21214285714.285999</v>
      </c>
      <c r="K190">
        <v>-68.364470999999995</v>
      </c>
      <c r="L190">
        <v>-58.944122</v>
      </c>
      <c r="N190" s="70">
        <f t="shared" si="12"/>
        <v>21.479591836735</v>
      </c>
      <c r="O190" s="70">
        <f t="shared" si="10"/>
        <v>-70.047340000000005</v>
      </c>
    </row>
    <row r="191" spans="2:15" x14ac:dyDescent="0.25">
      <c r="B191">
        <v>21346938775.509998</v>
      </c>
      <c r="C191">
        <v>-65.080337999999998</v>
      </c>
      <c r="D191">
        <v>-53.392322999999998</v>
      </c>
      <c r="F191" s="70">
        <f t="shared" si="11"/>
        <v>21.612244897958998</v>
      </c>
      <c r="G191" s="70">
        <f t="shared" si="9"/>
        <v>-66.242317</v>
      </c>
      <c r="J191">
        <v>21346938775.509998</v>
      </c>
      <c r="K191">
        <v>-69.121421999999995</v>
      </c>
      <c r="L191">
        <v>-58.064228</v>
      </c>
      <c r="N191" s="70">
        <f t="shared" si="12"/>
        <v>21.612244897958998</v>
      </c>
      <c r="O191" s="70">
        <f t="shared" si="10"/>
        <v>-69.591789000000006</v>
      </c>
    </row>
    <row r="192" spans="2:15" x14ac:dyDescent="0.25">
      <c r="B192">
        <v>21479591836.735001</v>
      </c>
      <c r="C192">
        <v>-64.565331</v>
      </c>
      <c r="D192">
        <v>-53.819878000000003</v>
      </c>
      <c r="F192" s="70">
        <f t="shared" si="11"/>
        <v>21.744897959183998</v>
      </c>
      <c r="G192" s="70">
        <f t="shared" si="9"/>
        <v>-67.592926000000006</v>
      </c>
      <c r="J192">
        <v>21479591836.735001</v>
      </c>
      <c r="K192">
        <v>-70.047340000000005</v>
      </c>
      <c r="L192">
        <v>-58.475723000000002</v>
      </c>
      <c r="N192" s="70">
        <f t="shared" si="12"/>
        <v>21.744897959183998</v>
      </c>
      <c r="O192" s="70">
        <f t="shared" si="10"/>
        <v>-68.723731999999998</v>
      </c>
    </row>
    <row r="193" spans="2:15" x14ac:dyDescent="0.25">
      <c r="B193">
        <v>21612244897.959</v>
      </c>
      <c r="C193">
        <v>-66.242317</v>
      </c>
      <c r="D193">
        <v>-54.728405000000002</v>
      </c>
      <c r="F193" s="70">
        <f t="shared" si="11"/>
        <v>21.877551020407999</v>
      </c>
      <c r="G193" s="70">
        <f t="shared" si="9"/>
        <v>-66.611136999999999</v>
      </c>
      <c r="J193">
        <v>21612244897.959</v>
      </c>
      <c r="K193">
        <v>-69.591789000000006</v>
      </c>
      <c r="L193">
        <v>-58.337131999999997</v>
      </c>
      <c r="N193" s="70">
        <f t="shared" si="12"/>
        <v>21.877551020407999</v>
      </c>
      <c r="O193" s="70">
        <f t="shared" si="10"/>
        <v>-67.624297999999996</v>
      </c>
    </row>
    <row r="194" spans="2:15" x14ac:dyDescent="0.25">
      <c r="B194">
        <v>21744897959.183998</v>
      </c>
      <c r="C194">
        <v>-67.592926000000006</v>
      </c>
      <c r="D194">
        <v>-55.449947000000002</v>
      </c>
      <c r="F194" s="70">
        <f t="shared" si="11"/>
        <v>22.010204081632999</v>
      </c>
      <c r="G194" s="70">
        <f t="shared" si="9"/>
        <v>-66.302902000000003</v>
      </c>
      <c r="J194">
        <v>21744897959.183998</v>
      </c>
      <c r="K194">
        <v>-68.723731999999998</v>
      </c>
      <c r="L194">
        <v>-57.467587000000002</v>
      </c>
      <c r="N194" s="70">
        <f t="shared" si="12"/>
        <v>22.010204081632999</v>
      </c>
      <c r="O194" s="70">
        <f t="shared" si="10"/>
        <v>-69.078170999999998</v>
      </c>
    </row>
    <row r="195" spans="2:15" x14ac:dyDescent="0.25">
      <c r="B195">
        <v>21877551020.408001</v>
      </c>
      <c r="C195">
        <v>-66.611136999999999</v>
      </c>
      <c r="D195">
        <v>-55.403835000000001</v>
      </c>
      <c r="F195" s="70">
        <f t="shared" si="11"/>
        <v>22.142857142856997</v>
      </c>
      <c r="G195" s="70">
        <f t="shared" si="9"/>
        <v>-66.77655</v>
      </c>
      <c r="J195">
        <v>21877551020.408001</v>
      </c>
      <c r="K195">
        <v>-67.624297999999996</v>
      </c>
      <c r="L195">
        <v>-57.227958999999998</v>
      </c>
      <c r="N195" s="70">
        <f t="shared" si="12"/>
        <v>22.142857142856997</v>
      </c>
      <c r="O195" s="70">
        <f t="shared" si="10"/>
        <v>-67.476356999999993</v>
      </c>
    </row>
    <row r="196" spans="2:15" x14ac:dyDescent="0.25">
      <c r="B196">
        <v>22010204081.632999</v>
      </c>
      <c r="C196">
        <v>-66.302902000000003</v>
      </c>
      <c r="D196">
        <v>-55.038871999999998</v>
      </c>
      <c r="F196" s="70">
        <f t="shared" si="11"/>
        <v>22.275510204082</v>
      </c>
      <c r="G196" s="70">
        <f t="shared" si="9"/>
        <v>-66.650475</v>
      </c>
      <c r="J196">
        <v>22010204081.632999</v>
      </c>
      <c r="K196">
        <v>-69.078170999999998</v>
      </c>
      <c r="L196">
        <v>-56.798488999999996</v>
      </c>
      <c r="N196" s="70">
        <f t="shared" si="12"/>
        <v>22.275510204082</v>
      </c>
      <c r="O196" s="70">
        <f t="shared" si="10"/>
        <v>-68.466560000000001</v>
      </c>
    </row>
    <row r="197" spans="2:15" x14ac:dyDescent="0.25">
      <c r="B197">
        <v>22142857142.856998</v>
      </c>
      <c r="C197">
        <v>-66.77655</v>
      </c>
      <c r="D197">
        <v>-55.155872000000002</v>
      </c>
      <c r="F197" s="70">
        <f t="shared" si="11"/>
        <v>22.408163265306001</v>
      </c>
      <c r="G197" s="70">
        <f t="shared" si="9"/>
        <v>-67.957076999999998</v>
      </c>
      <c r="J197">
        <v>22142857142.856998</v>
      </c>
      <c r="K197">
        <v>-67.476356999999993</v>
      </c>
      <c r="L197">
        <v>-57.054768000000003</v>
      </c>
      <c r="N197" s="70">
        <f t="shared" si="12"/>
        <v>22.408163265306001</v>
      </c>
      <c r="O197" s="70">
        <f t="shared" si="10"/>
        <v>-67.099746999999994</v>
      </c>
    </row>
    <row r="198" spans="2:15" x14ac:dyDescent="0.25">
      <c r="B198">
        <v>22275510204.082001</v>
      </c>
      <c r="C198">
        <v>-66.650475</v>
      </c>
      <c r="D198">
        <v>-55.957638000000003</v>
      </c>
      <c r="F198" s="70">
        <f t="shared" si="11"/>
        <v>22.540816326530997</v>
      </c>
      <c r="G198" s="70">
        <f t="shared" si="9"/>
        <v>-68.413368000000006</v>
      </c>
      <c r="J198">
        <v>22275510204.082001</v>
      </c>
      <c r="K198">
        <v>-68.466560000000001</v>
      </c>
      <c r="L198">
        <v>-56.303013</v>
      </c>
      <c r="N198" s="70">
        <f t="shared" si="12"/>
        <v>22.540816326530997</v>
      </c>
      <c r="O198" s="70">
        <f t="shared" si="10"/>
        <v>-66.554207000000005</v>
      </c>
    </row>
    <row r="199" spans="2:15" x14ac:dyDescent="0.25">
      <c r="B199">
        <v>22408163265.306</v>
      </c>
      <c r="C199">
        <v>-67.957076999999998</v>
      </c>
      <c r="D199">
        <v>-56.753475000000002</v>
      </c>
      <c r="F199" s="70">
        <f t="shared" si="11"/>
        <v>22.673469387755002</v>
      </c>
      <c r="G199" s="70">
        <f t="shared" ref="G199:G262" si="13">C201</f>
        <v>-70.708549000000005</v>
      </c>
      <c r="J199">
        <v>22408163265.306</v>
      </c>
      <c r="K199">
        <v>-67.099746999999994</v>
      </c>
      <c r="L199">
        <v>-55.872871000000004</v>
      </c>
      <c r="N199" s="70">
        <f t="shared" si="12"/>
        <v>22.673469387755002</v>
      </c>
      <c r="O199" s="70">
        <f t="shared" ref="O199:O262" si="14">K201</f>
        <v>-67.033011999999999</v>
      </c>
    </row>
    <row r="200" spans="2:15" x14ac:dyDescent="0.25">
      <c r="B200">
        <v>22540816326.530998</v>
      </c>
      <c r="C200">
        <v>-68.413368000000006</v>
      </c>
      <c r="D200">
        <v>-58.262076999999998</v>
      </c>
      <c r="F200" s="70">
        <f t="shared" ref="F200:F263" si="15">B202/1000000000</f>
        <v>22.806122448979998</v>
      </c>
      <c r="G200" s="70">
        <f t="shared" si="13"/>
        <v>-69.888107000000005</v>
      </c>
      <c r="J200">
        <v>22540816326.530998</v>
      </c>
      <c r="K200">
        <v>-66.554207000000005</v>
      </c>
      <c r="L200">
        <v>-55.269610999999998</v>
      </c>
      <c r="N200" s="70">
        <f t="shared" si="12"/>
        <v>22.806122448979998</v>
      </c>
      <c r="O200" s="70">
        <f t="shared" si="14"/>
        <v>-67.234183999999999</v>
      </c>
    </row>
    <row r="201" spans="2:15" x14ac:dyDescent="0.25">
      <c r="B201">
        <v>22673469387.755001</v>
      </c>
      <c r="C201">
        <v>-70.708549000000005</v>
      </c>
      <c r="D201">
        <v>-59.139533999999998</v>
      </c>
      <c r="F201" s="70">
        <f t="shared" si="15"/>
        <v>22.938775510204</v>
      </c>
      <c r="G201" s="70">
        <f t="shared" si="13"/>
        <v>-69.137527000000006</v>
      </c>
      <c r="J201">
        <v>22673469387.755001</v>
      </c>
      <c r="K201">
        <v>-67.033011999999999</v>
      </c>
      <c r="L201">
        <v>-55.187885000000001</v>
      </c>
      <c r="N201" s="70">
        <f t="shared" si="12"/>
        <v>22.938775510204</v>
      </c>
      <c r="O201" s="70">
        <f t="shared" si="14"/>
        <v>-68.002937000000003</v>
      </c>
    </row>
    <row r="202" spans="2:15" x14ac:dyDescent="0.25">
      <c r="B202">
        <v>22806122448.98</v>
      </c>
      <c r="C202">
        <v>-69.888107000000005</v>
      </c>
      <c r="D202">
        <v>-59.573943999999997</v>
      </c>
      <c r="F202" s="70">
        <f t="shared" si="15"/>
        <v>23.071428571428999</v>
      </c>
      <c r="G202" s="70">
        <f t="shared" si="13"/>
        <v>-69.189346</v>
      </c>
      <c r="J202">
        <v>22806122448.98</v>
      </c>
      <c r="K202">
        <v>-67.234183999999999</v>
      </c>
      <c r="L202">
        <v>-55.502979000000003</v>
      </c>
      <c r="N202" s="70">
        <f t="shared" si="12"/>
        <v>23.071428571428999</v>
      </c>
      <c r="O202" s="70">
        <f t="shared" si="14"/>
        <v>-67.503394999999998</v>
      </c>
    </row>
    <row r="203" spans="2:15" x14ac:dyDescent="0.25">
      <c r="B203">
        <v>22938775510.203999</v>
      </c>
      <c r="C203">
        <v>-69.137527000000006</v>
      </c>
      <c r="D203">
        <v>-59.216614</v>
      </c>
      <c r="F203" s="70">
        <f t="shared" si="15"/>
        <v>23.204081632653001</v>
      </c>
      <c r="G203" s="70">
        <f t="shared" si="13"/>
        <v>-71.980239999999995</v>
      </c>
      <c r="J203">
        <v>22938775510.203999</v>
      </c>
      <c r="K203">
        <v>-68.002937000000003</v>
      </c>
      <c r="L203">
        <v>-55.439467999999998</v>
      </c>
      <c r="N203" s="70">
        <f t="shared" si="12"/>
        <v>23.204081632653001</v>
      </c>
      <c r="O203" s="70">
        <f t="shared" si="14"/>
        <v>-67.322356999999997</v>
      </c>
    </row>
    <row r="204" spans="2:15" x14ac:dyDescent="0.25">
      <c r="B204">
        <v>23071428571.429001</v>
      </c>
      <c r="C204">
        <v>-69.189346</v>
      </c>
      <c r="D204">
        <v>-59.983390999999997</v>
      </c>
      <c r="F204" s="70">
        <f t="shared" si="15"/>
        <v>23.336734693877997</v>
      </c>
      <c r="G204" s="70">
        <f t="shared" si="13"/>
        <v>-70.927627999999999</v>
      </c>
      <c r="J204">
        <v>23071428571.429001</v>
      </c>
      <c r="K204">
        <v>-67.503394999999998</v>
      </c>
      <c r="L204">
        <v>-55.217888000000002</v>
      </c>
      <c r="N204" s="70">
        <f t="shared" si="12"/>
        <v>23.336734693877997</v>
      </c>
      <c r="O204" s="70">
        <f t="shared" si="14"/>
        <v>-65.979889</v>
      </c>
    </row>
    <row r="205" spans="2:15" x14ac:dyDescent="0.25">
      <c r="B205">
        <v>23204081632.653</v>
      </c>
      <c r="C205">
        <v>-71.980239999999995</v>
      </c>
      <c r="D205">
        <v>-60.640182000000003</v>
      </c>
      <c r="F205" s="70">
        <f t="shared" si="15"/>
        <v>23.469387755102002</v>
      </c>
      <c r="G205" s="70">
        <f t="shared" si="13"/>
        <v>-70.101027999999999</v>
      </c>
      <c r="J205">
        <v>23204081632.653</v>
      </c>
      <c r="K205">
        <v>-67.322356999999997</v>
      </c>
      <c r="L205">
        <v>-54.280872000000002</v>
      </c>
      <c r="N205" s="70">
        <f t="shared" si="12"/>
        <v>23.469387755102002</v>
      </c>
      <c r="O205" s="70">
        <f t="shared" si="14"/>
        <v>-68.412459999999996</v>
      </c>
    </row>
    <row r="206" spans="2:15" x14ac:dyDescent="0.25">
      <c r="B206">
        <v>23336734693.877998</v>
      </c>
      <c r="C206">
        <v>-70.927627999999999</v>
      </c>
      <c r="D206">
        <v>-60.994053000000001</v>
      </c>
      <c r="F206" s="70">
        <f t="shared" si="15"/>
        <v>23.602040816327001</v>
      </c>
      <c r="G206" s="70">
        <f t="shared" si="13"/>
        <v>-71.380981000000006</v>
      </c>
      <c r="J206">
        <v>23336734693.877998</v>
      </c>
      <c r="K206">
        <v>-65.979889</v>
      </c>
      <c r="L206">
        <v>-54.277157000000003</v>
      </c>
      <c r="N206" s="70">
        <f t="shared" si="12"/>
        <v>23.602040816327001</v>
      </c>
      <c r="O206" s="70">
        <f t="shared" si="14"/>
        <v>-67.212517000000005</v>
      </c>
    </row>
    <row r="207" spans="2:15" x14ac:dyDescent="0.25">
      <c r="B207">
        <v>23469387755.102001</v>
      </c>
      <c r="C207">
        <v>-70.101027999999999</v>
      </c>
      <c r="D207">
        <v>-60.794884000000003</v>
      </c>
      <c r="F207" s="70">
        <f t="shared" si="15"/>
        <v>23.734693877550999</v>
      </c>
      <c r="G207" s="70">
        <f t="shared" si="13"/>
        <v>-71.201637000000005</v>
      </c>
      <c r="J207">
        <v>23469387755.102001</v>
      </c>
      <c r="K207">
        <v>-68.412459999999996</v>
      </c>
      <c r="L207">
        <v>-53.909584000000002</v>
      </c>
      <c r="N207" s="70">
        <f t="shared" si="12"/>
        <v>23.734693877550999</v>
      </c>
      <c r="O207" s="70">
        <f t="shared" si="14"/>
        <v>-66.238754</v>
      </c>
    </row>
    <row r="208" spans="2:15" x14ac:dyDescent="0.25">
      <c r="B208">
        <v>23602040816.327</v>
      </c>
      <c r="C208">
        <v>-71.380981000000006</v>
      </c>
      <c r="D208">
        <v>-60.776961999999997</v>
      </c>
      <c r="F208" s="70">
        <f t="shared" si="15"/>
        <v>23.867346938776002</v>
      </c>
      <c r="G208" s="70">
        <f t="shared" si="13"/>
        <v>-68.644172999999995</v>
      </c>
      <c r="J208">
        <v>23602040816.327</v>
      </c>
      <c r="K208">
        <v>-67.212517000000005</v>
      </c>
      <c r="L208">
        <v>-53.642646999999997</v>
      </c>
      <c r="N208" s="70">
        <f t="shared" si="12"/>
        <v>23.867346938776002</v>
      </c>
      <c r="O208" s="70">
        <f t="shared" si="14"/>
        <v>-66.762435999999994</v>
      </c>
    </row>
    <row r="209" spans="2:16" x14ac:dyDescent="0.25">
      <c r="B209">
        <v>23734693877.550999</v>
      </c>
      <c r="C209">
        <v>-71.201637000000005</v>
      </c>
      <c r="D209">
        <v>-60.064250999999999</v>
      </c>
      <c r="F209" s="70">
        <f t="shared" si="15"/>
        <v>24</v>
      </c>
      <c r="G209" s="70">
        <f t="shared" si="13"/>
        <v>-69.581276000000003</v>
      </c>
      <c r="J209">
        <v>23734693877.550999</v>
      </c>
      <c r="K209">
        <v>-66.238754</v>
      </c>
      <c r="L209">
        <v>-52.761645999999999</v>
      </c>
      <c r="N209" s="70">
        <f t="shared" si="12"/>
        <v>24</v>
      </c>
      <c r="O209" s="70">
        <f t="shared" si="14"/>
        <v>-65.332854999999995</v>
      </c>
    </row>
    <row r="210" spans="2:16" x14ac:dyDescent="0.25">
      <c r="B210">
        <v>23867346938.776001</v>
      </c>
      <c r="C210">
        <v>-68.644172999999995</v>
      </c>
      <c r="D210">
        <v>-59.218983000000001</v>
      </c>
      <c r="F210" s="70" t="str">
        <f>B212</f>
        <v>END</v>
      </c>
      <c r="G210" s="70">
        <f t="shared" si="13"/>
        <v>0</v>
      </c>
      <c r="J210">
        <v>23867346938.776001</v>
      </c>
      <c r="K210">
        <v>-66.762435999999994</v>
      </c>
      <c r="L210">
        <v>-51.892136000000001</v>
      </c>
      <c r="N210" s="70" t="str">
        <f>J212</f>
        <v>END</v>
      </c>
      <c r="O210" s="70">
        <f t="shared" si="14"/>
        <v>0</v>
      </c>
    </row>
    <row r="211" spans="2:16" x14ac:dyDescent="0.25">
      <c r="B211">
        <v>24000000000</v>
      </c>
      <c r="C211">
        <v>-69.581276000000003</v>
      </c>
      <c r="D211">
        <v>-58.532618999999997</v>
      </c>
      <c r="F211" s="70"/>
      <c r="G211" s="70">
        <f t="shared" si="13"/>
        <v>0</v>
      </c>
      <c r="J211">
        <v>24000000000</v>
      </c>
      <c r="K211">
        <v>-65.332854999999995</v>
      </c>
      <c r="L211">
        <v>-51.454754000000001</v>
      </c>
      <c r="O211" s="70">
        <f t="shared" si="14"/>
        <v>0</v>
      </c>
    </row>
    <row r="212" spans="2:16" x14ac:dyDescent="0.25">
      <c r="B212" t="s">
        <v>21</v>
      </c>
      <c r="F212" s="70"/>
      <c r="G212" s="70">
        <f t="shared" si="13"/>
        <v>0</v>
      </c>
      <c r="J212" t="s">
        <v>21</v>
      </c>
      <c r="O212" s="70">
        <f t="shared" si="14"/>
        <v>0</v>
      </c>
    </row>
    <row r="213" spans="2:16" x14ac:dyDescent="0.25">
      <c r="F213" s="70" t="str">
        <f>B215</f>
        <v>BEGIN CH4_DATA</v>
      </c>
      <c r="G213" s="70">
        <f t="shared" si="13"/>
        <v>0</v>
      </c>
      <c r="N213" s="70" t="str">
        <f>J215</f>
        <v>BEGIN CH4_DATA</v>
      </c>
      <c r="O213" s="70">
        <f t="shared" si="14"/>
        <v>0</v>
      </c>
    </row>
    <row r="214" spans="2:16" ht="15.75" x14ac:dyDescent="0.25">
      <c r="F214" s="70" t="str">
        <f>B216</f>
        <v>Freq(Hz)</v>
      </c>
      <c r="G214" s="70" t="str">
        <f t="shared" si="13"/>
        <v>3Ix0L Log Mag(dB)</v>
      </c>
      <c r="H214" s="25">
        <v>3</v>
      </c>
      <c r="N214" s="70" t="str">
        <f>J216</f>
        <v>Freq(Hz)</v>
      </c>
      <c r="O214" s="70" t="str">
        <f t="shared" si="14"/>
        <v>3Ix0L Log Mag(dB)</v>
      </c>
      <c r="P214" s="25">
        <v>3</v>
      </c>
    </row>
    <row r="215" spans="2:16" ht="15.75" x14ac:dyDescent="0.25">
      <c r="B215" t="s">
        <v>23</v>
      </c>
      <c r="F215" s="70">
        <f t="shared" si="15"/>
        <v>11</v>
      </c>
      <c r="G215" s="70">
        <f t="shared" si="13"/>
        <v>-69.829055999999994</v>
      </c>
      <c r="H215" s="26">
        <f>ABS(AVERAGE(G215:G313)-(H214-1)*10)</f>
        <v>103.69608736363634</v>
      </c>
      <c r="J215" t="s">
        <v>23</v>
      </c>
      <c r="N215" s="70">
        <f t="shared" ref="N215:N278" si="16">J217/1000000000</f>
        <v>11</v>
      </c>
      <c r="O215" s="70">
        <f t="shared" si="14"/>
        <v>-67.093468000000001</v>
      </c>
      <c r="P215" s="26">
        <f>ABS(AVERAGE(O215:O313)-(P214-1)*10)</f>
        <v>92.418220666666684</v>
      </c>
    </row>
    <row r="216" spans="2:16" x14ac:dyDescent="0.25">
      <c r="B216" t="s">
        <v>19</v>
      </c>
      <c r="C216" t="s">
        <v>116</v>
      </c>
      <c r="D216" t="s">
        <v>27</v>
      </c>
      <c r="F216" s="70">
        <f t="shared" si="15"/>
        <v>11.255102040816</v>
      </c>
      <c r="G216" s="70">
        <f t="shared" si="13"/>
        <v>-70.223656000000005</v>
      </c>
      <c r="H216" s="3"/>
      <c r="J216" t="s">
        <v>19</v>
      </c>
      <c r="K216" t="s">
        <v>116</v>
      </c>
      <c r="L216" t="s">
        <v>27</v>
      </c>
      <c r="N216" s="70">
        <f t="shared" si="16"/>
        <v>11.255102040816</v>
      </c>
      <c r="O216" s="70">
        <f t="shared" si="14"/>
        <v>-66.224616999999995</v>
      </c>
      <c r="P216" s="70"/>
    </row>
    <row r="217" spans="2:16" x14ac:dyDescent="0.25">
      <c r="B217">
        <v>11000000000</v>
      </c>
      <c r="C217">
        <v>-69.829055999999994</v>
      </c>
      <c r="D217">
        <v>-62.131943</v>
      </c>
      <c r="F217" s="70">
        <f t="shared" si="15"/>
        <v>11.510204081632999</v>
      </c>
      <c r="G217" s="70">
        <f t="shared" si="13"/>
        <v>-70.120041000000001</v>
      </c>
      <c r="H217" s="3"/>
      <c r="J217">
        <v>11000000000</v>
      </c>
      <c r="K217">
        <v>-67.093468000000001</v>
      </c>
      <c r="L217">
        <v>-57.032051000000003</v>
      </c>
      <c r="N217" s="70">
        <f t="shared" si="16"/>
        <v>11.510204081632999</v>
      </c>
      <c r="O217" s="70">
        <f t="shared" si="14"/>
        <v>-65.874992000000006</v>
      </c>
      <c r="P217" s="70"/>
    </row>
    <row r="218" spans="2:16" x14ac:dyDescent="0.25">
      <c r="B218">
        <v>11255102040.816</v>
      </c>
      <c r="C218">
        <v>-70.223656000000005</v>
      </c>
      <c r="D218">
        <v>-62.228740999999999</v>
      </c>
      <c r="F218" s="70">
        <f t="shared" si="15"/>
        <v>11.765306122448999</v>
      </c>
      <c r="G218" s="70">
        <f t="shared" si="13"/>
        <v>-71.650253000000006</v>
      </c>
      <c r="H218" s="3"/>
      <c r="J218">
        <v>11255102040.816</v>
      </c>
      <c r="K218">
        <v>-66.224616999999995</v>
      </c>
      <c r="L218">
        <v>-56.606827000000003</v>
      </c>
      <c r="N218" s="70">
        <f t="shared" si="16"/>
        <v>11.765306122448999</v>
      </c>
      <c r="O218" s="70">
        <f t="shared" si="14"/>
        <v>-65.308707999999996</v>
      </c>
      <c r="P218" s="70"/>
    </row>
    <row r="219" spans="2:16" x14ac:dyDescent="0.25">
      <c r="B219">
        <v>11510204081.632999</v>
      </c>
      <c r="C219">
        <v>-70.120041000000001</v>
      </c>
      <c r="D219">
        <v>-62.849133000000002</v>
      </c>
      <c r="F219" s="70">
        <f t="shared" si="15"/>
        <v>12.020408163265</v>
      </c>
      <c r="G219" s="70">
        <f t="shared" si="13"/>
        <v>-71.163948000000005</v>
      </c>
      <c r="H219" s="3"/>
      <c r="J219">
        <v>11510204081.632999</v>
      </c>
      <c r="K219">
        <v>-65.874992000000006</v>
      </c>
      <c r="L219">
        <v>-55.996707999999998</v>
      </c>
      <c r="N219" s="70">
        <f t="shared" si="16"/>
        <v>12.020408163265</v>
      </c>
      <c r="O219" s="70">
        <f t="shared" si="14"/>
        <v>-65.890732</v>
      </c>
      <c r="P219" s="70"/>
    </row>
    <row r="220" spans="2:16" x14ac:dyDescent="0.25">
      <c r="B220">
        <v>11765306122.448999</v>
      </c>
      <c r="C220">
        <v>-71.650253000000006</v>
      </c>
      <c r="D220">
        <v>-63.211277000000003</v>
      </c>
      <c r="F220" s="70">
        <f t="shared" si="15"/>
        <v>12.275510204082</v>
      </c>
      <c r="G220" s="70">
        <f t="shared" si="13"/>
        <v>-70.453781000000006</v>
      </c>
      <c r="H220" s="3"/>
      <c r="J220">
        <v>11765306122.448999</v>
      </c>
      <c r="K220">
        <v>-65.308707999999996</v>
      </c>
      <c r="L220">
        <v>-55.877597999999999</v>
      </c>
      <c r="N220" s="70">
        <f t="shared" si="16"/>
        <v>12.275510204082</v>
      </c>
      <c r="O220" s="70">
        <f t="shared" si="14"/>
        <v>-66.945847000000001</v>
      </c>
      <c r="P220" s="70"/>
    </row>
    <row r="221" spans="2:16" x14ac:dyDescent="0.25">
      <c r="B221">
        <v>12020408163.264999</v>
      </c>
      <c r="C221">
        <v>-71.163948000000005</v>
      </c>
      <c r="D221">
        <v>-63.357348999999999</v>
      </c>
      <c r="F221" s="70">
        <f t="shared" si="15"/>
        <v>12.530612244898</v>
      </c>
      <c r="G221" s="70">
        <f t="shared" si="13"/>
        <v>-71.288016999999996</v>
      </c>
      <c r="H221" s="3"/>
      <c r="J221">
        <v>12020408163.264999</v>
      </c>
      <c r="K221">
        <v>-65.890732</v>
      </c>
      <c r="L221">
        <v>-56.229362000000002</v>
      </c>
      <c r="N221" s="70">
        <f t="shared" si="16"/>
        <v>12.530612244898</v>
      </c>
      <c r="O221" s="70">
        <f t="shared" si="14"/>
        <v>-66.662582</v>
      </c>
      <c r="P221" s="70"/>
    </row>
    <row r="222" spans="2:16" x14ac:dyDescent="0.25">
      <c r="B222">
        <v>12275510204.082001</v>
      </c>
      <c r="C222">
        <v>-70.453781000000006</v>
      </c>
      <c r="D222">
        <v>-63.259605000000001</v>
      </c>
      <c r="F222" s="70">
        <f t="shared" si="15"/>
        <v>12.785714285714</v>
      </c>
      <c r="G222" s="70">
        <f t="shared" si="13"/>
        <v>-70.083397000000005</v>
      </c>
      <c r="H222" s="3"/>
      <c r="J222">
        <v>12275510204.082001</v>
      </c>
      <c r="K222">
        <v>-66.945847000000001</v>
      </c>
      <c r="L222">
        <v>-56.653548999999998</v>
      </c>
      <c r="N222" s="70">
        <f t="shared" si="16"/>
        <v>12.785714285714</v>
      </c>
      <c r="O222" s="70">
        <f t="shared" si="14"/>
        <v>-66.376677999999998</v>
      </c>
      <c r="P222" s="70"/>
    </row>
    <row r="223" spans="2:16" x14ac:dyDescent="0.25">
      <c r="B223">
        <v>12530612244.898001</v>
      </c>
      <c r="C223">
        <v>-71.288016999999996</v>
      </c>
      <c r="D223">
        <v>-62.944107000000002</v>
      </c>
      <c r="F223" s="70">
        <f t="shared" si="15"/>
        <v>13.040816326531001</v>
      </c>
      <c r="G223" s="70">
        <f t="shared" si="13"/>
        <v>-71.037047999999999</v>
      </c>
      <c r="H223" s="3"/>
      <c r="J223">
        <v>12530612244.898001</v>
      </c>
      <c r="K223">
        <v>-66.662582</v>
      </c>
      <c r="L223">
        <v>-56.749969</v>
      </c>
      <c r="N223" s="70">
        <f t="shared" si="16"/>
        <v>13.040816326531001</v>
      </c>
      <c r="O223" s="70">
        <f t="shared" si="14"/>
        <v>-66.684112999999996</v>
      </c>
      <c r="P223" s="70"/>
    </row>
    <row r="224" spans="2:16" x14ac:dyDescent="0.25">
      <c r="B224">
        <v>12785714285.714001</v>
      </c>
      <c r="C224">
        <v>-70.083397000000005</v>
      </c>
      <c r="D224">
        <v>-63.167183000000001</v>
      </c>
      <c r="F224" s="70">
        <f t="shared" si="15"/>
        <v>13.295918367346999</v>
      </c>
      <c r="G224" s="70">
        <f t="shared" si="13"/>
        <v>-70.748016000000007</v>
      </c>
      <c r="H224" s="3"/>
      <c r="J224">
        <v>12785714285.714001</v>
      </c>
      <c r="K224">
        <v>-66.376677999999998</v>
      </c>
      <c r="L224">
        <v>-56.612544999999997</v>
      </c>
      <c r="N224" s="70">
        <f t="shared" si="16"/>
        <v>13.295918367346999</v>
      </c>
      <c r="O224" s="70">
        <f t="shared" si="14"/>
        <v>-66.499106999999995</v>
      </c>
      <c r="P224" s="70"/>
    </row>
    <row r="225" spans="2:16" x14ac:dyDescent="0.25">
      <c r="B225">
        <v>13040816326.531</v>
      </c>
      <c r="C225">
        <v>-71.037047999999999</v>
      </c>
      <c r="D225">
        <v>-63.018977999999997</v>
      </c>
      <c r="F225" s="70">
        <f t="shared" si="15"/>
        <v>13.551020408163</v>
      </c>
      <c r="G225" s="70">
        <f t="shared" si="13"/>
        <v>-70.728538999999998</v>
      </c>
      <c r="H225" s="3"/>
      <c r="J225">
        <v>13040816326.531</v>
      </c>
      <c r="K225">
        <v>-66.684112999999996</v>
      </c>
      <c r="L225">
        <v>-56.532477999999998</v>
      </c>
      <c r="N225" s="70">
        <f t="shared" si="16"/>
        <v>13.551020408163</v>
      </c>
      <c r="O225" s="70">
        <f t="shared" si="14"/>
        <v>-67.244118</v>
      </c>
      <c r="P225" s="70"/>
    </row>
    <row r="226" spans="2:16" x14ac:dyDescent="0.25">
      <c r="B226">
        <v>13295918367.347</v>
      </c>
      <c r="C226">
        <v>-70.748016000000007</v>
      </c>
      <c r="D226">
        <v>-63.241275999999999</v>
      </c>
      <c r="F226" s="70">
        <f t="shared" si="15"/>
        <v>13.80612244898</v>
      </c>
      <c r="G226" s="70">
        <f t="shared" si="13"/>
        <v>-72.301734999999994</v>
      </c>
      <c r="H226" s="3"/>
      <c r="J226">
        <v>13295918367.347</v>
      </c>
      <c r="K226">
        <v>-66.499106999999995</v>
      </c>
      <c r="L226">
        <v>-56.829734999999999</v>
      </c>
      <c r="N226" s="70">
        <f t="shared" si="16"/>
        <v>13.80612244898</v>
      </c>
      <c r="O226" s="70">
        <f t="shared" si="14"/>
        <v>-66.946976000000006</v>
      </c>
      <c r="P226" s="70"/>
    </row>
    <row r="227" spans="2:16" x14ac:dyDescent="0.25">
      <c r="B227">
        <v>13551020408.163</v>
      </c>
      <c r="C227">
        <v>-70.728538999999998</v>
      </c>
      <c r="D227">
        <v>-63.662982999999997</v>
      </c>
      <c r="F227" s="70">
        <f t="shared" si="15"/>
        <v>14.061224489796</v>
      </c>
      <c r="G227" s="70">
        <f t="shared" si="13"/>
        <v>-71.816856000000001</v>
      </c>
      <c r="H227" s="3"/>
      <c r="J227">
        <v>13551020408.163</v>
      </c>
      <c r="K227">
        <v>-67.244118</v>
      </c>
      <c r="L227">
        <v>-56.932693</v>
      </c>
      <c r="N227" s="70">
        <f t="shared" si="16"/>
        <v>14.061224489796</v>
      </c>
      <c r="O227" s="70">
        <f t="shared" si="14"/>
        <v>-66.792709000000002</v>
      </c>
      <c r="P227" s="70"/>
    </row>
    <row r="228" spans="2:16" x14ac:dyDescent="0.25">
      <c r="B228">
        <v>13806122448.98</v>
      </c>
      <c r="C228">
        <v>-72.301734999999994</v>
      </c>
      <c r="D228">
        <v>-64.019608000000005</v>
      </c>
      <c r="F228" s="70">
        <f t="shared" si="15"/>
        <v>14.316326530611999</v>
      </c>
      <c r="G228" s="70">
        <f t="shared" si="13"/>
        <v>-72.970871000000002</v>
      </c>
      <c r="H228" s="3"/>
      <c r="J228">
        <v>13806122448.98</v>
      </c>
      <c r="K228">
        <v>-66.946976000000006</v>
      </c>
      <c r="L228">
        <v>-57.029617000000002</v>
      </c>
      <c r="N228" s="70">
        <f t="shared" si="16"/>
        <v>14.316326530611999</v>
      </c>
      <c r="O228" s="70">
        <f t="shared" si="14"/>
        <v>-66.536720000000003</v>
      </c>
      <c r="P228" s="70"/>
    </row>
    <row r="229" spans="2:16" x14ac:dyDescent="0.25">
      <c r="B229">
        <v>14061224489.796</v>
      </c>
      <c r="C229">
        <v>-71.816856000000001</v>
      </c>
      <c r="D229">
        <v>-64.769630000000006</v>
      </c>
      <c r="F229" s="70">
        <f t="shared" si="15"/>
        <v>14.571428571429001</v>
      </c>
      <c r="G229" s="70">
        <f t="shared" si="13"/>
        <v>-73.831237999999999</v>
      </c>
      <c r="H229" s="3"/>
      <c r="J229">
        <v>14061224489.796</v>
      </c>
      <c r="K229">
        <v>-66.792709000000002</v>
      </c>
      <c r="L229">
        <v>-56.789188000000003</v>
      </c>
      <c r="N229" s="70">
        <f t="shared" si="16"/>
        <v>14.571428571429001</v>
      </c>
      <c r="O229" s="70">
        <f t="shared" si="14"/>
        <v>-65.793807999999999</v>
      </c>
      <c r="P229" s="70"/>
    </row>
    <row r="230" spans="2:16" x14ac:dyDescent="0.25">
      <c r="B230">
        <v>14316326530.612</v>
      </c>
      <c r="C230">
        <v>-72.970871000000002</v>
      </c>
      <c r="D230">
        <v>-65.263549999999995</v>
      </c>
      <c r="F230" s="70">
        <f t="shared" si="15"/>
        <v>14.826530612245001</v>
      </c>
      <c r="G230" s="70">
        <f t="shared" si="13"/>
        <v>-72.994292999999999</v>
      </c>
      <c r="H230" s="3"/>
      <c r="J230">
        <v>14316326530.612</v>
      </c>
      <c r="K230">
        <v>-66.536720000000003</v>
      </c>
      <c r="L230">
        <v>-56.408684000000001</v>
      </c>
      <c r="N230" s="70">
        <f t="shared" si="16"/>
        <v>14.826530612245001</v>
      </c>
      <c r="O230" s="70">
        <f t="shared" si="14"/>
        <v>-66.328827000000004</v>
      </c>
      <c r="P230" s="70"/>
    </row>
    <row r="231" spans="2:16" x14ac:dyDescent="0.25">
      <c r="B231">
        <v>14571428571.429001</v>
      </c>
      <c r="C231">
        <v>-73.831237999999999</v>
      </c>
      <c r="D231">
        <v>-65.676841999999994</v>
      </c>
      <c r="F231" s="70">
        <f t="shared" si="15"/>
        <v>15.081632653061002</v>
      </c>
      <c r="G231" s="70">
        <f t="shared" si="13"/>
        <v>-76.178093000000004</v>
      </c>
      <c r="H231" s="3"/>
      <c r="J231">
        <v>14571428571.429001</v>
      </c>
      <c r="K231">
        <v>-65.793807999999999</v>
      </c>
      <c r="L231">
        <v>-56.225006</v>
      </c>
      <c r="N231" s="70">
        <f t="shared" si="16"/>
        <v>15.081632653061002</v>
      </c>
      <c r="O231" s="70">
        <f t="shared" si="14"/>
        <v>-66.440062999999995</v>
      </c>
      <c r="P231" s="70"/>
    </row>
    <row r="232" spans="2:16" x14ac:dyDescent="0.25">
      <c r="B232">
        <v>14826530612.245001</v>
      </c>
      <c r="C232">
        <v>-72.994292999999999</v>
      </c>
      <c r="D232">
        <v>-66.732444999999998</v>
      </c>
      <c r="F232" s="70">
        <f t="shared" si="15"/>
        <v>15.336734693878</v>
      </c>
      <c r="G232" s="70">
        <f t="shared" si="13"/>
        <v>-73.936049999999994</v>
      </c>
      <c r="H232" s="3"/>
      <c r="J232">
        <v>14826530612.245001</v>
      </c>
      <c r="K232">
        <v>-66.328827000000004</v>
      </c>
      <c r="L232">
        <v>-56.189137000000002</v>
      </c>
      <c r="N232" s="70">
        <f t="shared" si="16"/>
        <v>15.336734693878</v>
      </c>
      <c r="O232" s="70">
        <f t="shared" si="14"/>
        <v>-66.762046999999995</v>
      </c>
      <c r="P232" s="70"/>
    </row>
    <row r="233" spans="2:16" x14ac:dyDescent="0.25">
      <c r="B233">
        <v>15081632653.061001</v>
      </c>
      <c r="C233">
        <v>-76.178093000000004</v>
      </c>
      <c r="D233">
        <v>-66.774269000000004</v>
      </c>
      <c r="F233" s="70">
        <f t="shared" si="15"/>
        <v>15.591836734694001</v>
      </c>
      <c r="G233" s="70">
        <f t="shared" si="13"/>
        <v>-75.214661000000007</v>
      </c>
      <c r="H233" s="3"/>
      <c r="J233">
        <v>15081632653.061001</v>
      </c>
      <c r="K233">
        <v>-66.440062999999995</v>
      </c>
      <c r="L233">
        <v>-56.463557999999999</v>
      </c>
      <c r="N233" s="70">
        <f t="shared" si="16"/>
        <v>15.591836734694001</v>
      </c>
      <c r="O233" s="70">
        <f t="shared" si="14"/>
        <v>-66.930496000000005</v>
      </c>
      <c r="P233" s="70"/>
    </row>
    <row r="234" spans="2:16" x14ac:dyDescent="0.25">
      <c r="B234">
        <v>15336734693.878</v>
      </c>
      <c r="C234">
        <v>-73.936049999999994</v>
      </c>
      <c r="D234">
        <v>-67.488906999999998</v>
      </c>
      <c r="F234" s="70">
        <f t="shared" si="15"/>
        <v>15.846938775510001</v>
      </c>
      <c r="G234" s="70">
        <f t="shared" si="13"/>
        <v>-78.202240000000003</v>
      </c>
      <c r="H234" s="3"/>
      <c r="J234">
        <v>15336734693.878</v>
      </c>
      <c r="K234">
        <v>-66.762046999999995</v>
      </c>
      <c r="L234">
        <v>-56.622985999999997</v>
      </c>
      <c r="N234" s="70">
        <f t="shared" si="16"/>
        <v>15.846938775510001</v>
      </c>
      <c r="O234" s="70">
        <f t="shared" si="14"/>
        <v>-67.473236</v>
      </c>
      <c r="P234" s="70"/>
    </row>
    <row r="235" spans="2:16" x14ac:dyDescent="0.25">
      <c r="B235">
        <v>15591836734.694</v>
      </c>
      <c r="C235">
        <v>-75.214661000000007</v>
      </c>
      <c r="D235">
        <v>-68.156272999999999</v>
      </c>
      <c r="F235" s="70">
        <f t="shared" si="15"/>
        <v>16.102040816327001</v>
      </c>
      <c r="G235" s="70">
        <f t="shared" si="13"/>
        <v>-78.054550000000006</v>
      </c>
      <c r="H235" s="3"/>
      <c r="J235">
        <v>15591836734.694</v>
      </c>
      <c r="K235">
        <v>-66.930496000000005</v>
      </c>
      <c r="L235">
        <v>-56.891177999999996</v>
      </c>
      <c r="N235" s="70">
        <f t="shared" si="16"/>
        <v>16.102040816327001</v>
      </c>
      <c r="O235" s="70">
        <f t="shared" si="14"/>
        <v>-69.135077999999993</v>
      </c>
      <c r="P235" s="70"/>
    </row>
    <row r="236" spans="2:16" x14ac:dyDescent="0.25">
      <c r="B236">
        <v>15846938775.51</v>
      </c>
      <c r="C236">
        <v>-78.202240000000003</v>
      </c>
      <c r="D236">
        <v>-69.521248</v>
      </c>
      <c r="F236" s="70">
        <f t="shared" si="15"/>
        <v>16.357142857143</v>
      </c>
      <c r="G236" s="70">
        <f t="shared" si="13"/>
        <v>-78.552429000000004</v>
      </c>
      <c r="H236" s="3"/>
      <c r="J236">
        <v>15846938775.51</v>
      </c>
      <c r="K236">
        <v>-67.473236</v>
      </c>
      <c r="L236">
        <v>-57.616385999999999</v>
      </c>
      <c r="N236" s="70">
        <f t="shared" si="16"/>
        <v>16.357142857143</v>
      </c>
      <c r="O236" s="70">
        <f t="shared" si="14"/>
        <v>-68.526505</v>
      </c>
      <c r="P236" s="70"/>
    </row>
    <row r="237" spans="2:16" x14ac:dyDescent="0.25">
      <c r="B237">
        <v>16102040816.327</v>
      </c>
      <c r="C237">
        <v>-78.054550000000006</v>
      </c>
      <c r="D237">
        <v>-70.627326999999994</v>
      </c>
      <c r="F237" s="70">
        <f t="shared" si="15"/>
        <v>16.612244897958998</v>
      </c>
      <c r="G237" s="70">
        <f t="shared" si="13"/>
        <v>-78.210235999999995</v>
      </c>
      <c r="H237" s="3"/>
      <c r="J237">
        <v>16102040816.327</v>
      </c>
      <c r="K237">
        <v>-69.135077999999993</v>
      </c>
      <c r="L237">
        <v>-58.082813000000002</v>
      </c>
      <c r="N237" s="70">
        <f t="shared" si="16"/>
        <v>16.612244897958998</v>
      </c>
      <c r="O237" s="70">
        <f t="shared" si="14"/>
        <v>-68.802902000000003</v>
      </c>
      <c r="P237" s="70"/>
    </row>
    <row r="238" spans="2:16" ht="15.75" x14ac:dyDescent="0.25">
      <c r="B238">
        <v>16357142857.143</v>
      </c>
      <c r="C238">
        <v>-78.552429000000004</v>
      </c>
      <c r="D238">
        <v>-70.631279000000006</v>
      </c>
      <c r="F238" s="70">
        <f t="shared" si="15"/>
        <v>16.867346938775999</v>
      </c>
      <c r="G238" s="70">
        <f t="shared" si="13"/>
        <v>-79.777298000000002</v>
      </c>
      <c r="H238" s="25"/>
      <c r="J238">
        <v>16357142857.143</v>
      </c>
      <c r="K238">
        <v>-68.526505</v>
      </c>
      <c r="L238">
        <v>-58.472575999999997</v>
      </c>
      <c r="N238" s="70">
        <f t="shared" si="16"/>
        <v>16.867346938775999</v>
      </c>
      <c r="O238" s="70">
        <f t="shared" si="14"/>
        <v>-69.464293999999995</v>
      </c>
      <c r="P238" s="25"/>
    </row>
    <row r="239" spans="2:16" ht="15.75" x14ac:dyDescent="0.25">
      <c r="B239">
        <v>16612244897.959</v>
      </c>
      <c r="C239">
        <v>-78.210235999999995</v>
      </c>
      <c r="D239">
        <v>-71.254447999999996</v>
      </c>
      <c r="F239" s="70">
        <f t="shared" si="15"/>
        <v>17.122448979592001</v>
      </c>
      <c r="G239" s="70">
        <f t="shared" si="13"/>
        <v>-78.448340999999999</v>
      </c>
      <c r="H239" s="26"/>
      <c r="J239">
        <v>16612244897.959</v>
      </c>
      <c r="K239">
        <v>-68.802902000000003</v>
      </c>
      <c r="L239">
        <v>-58.504584999999999</v>
      </c>
      <c r="N239" s="70">
        <f t="shared" si="16"/>
        <v>17.122448979592001</v>
      </c>
      <c r="O239" s="70">
        <f t="shared" si="14"/>
        <v>-68.649910000000006</v>
      </c>
      <c r="P239" s="26"/>
    </row>
    <row r="240" spans="2:16" x14ac:dyDescent="0.25">
      <c r="B240">
        <v>16867346938.775999</v>
      </c>
      <c r="C240">
        <v>-79.777298000000002</v>
      </c>
      <c r="D240">
        <v>-71.255843999999996</v>
      </c>
      <c r="F240" s="70">
        <f t="shared" si="15"/>
        <v>17.377551020407999</v>
      </c>
      <c r="G240" s="70">
        <f t="shared" si="13"/>
        <v>-79.069312999999994</v>
      </c>
      <c r="H240" s="3"/>
      <c r="J240">
        <v>16867346938.775999</v>
      </c>
      <c r="K240">
        <v>-69.464293999999995</v>
      </c>
      <c r="L240">
        <v>-58.499420000000001</v>
      </c>
      <c r="N240" s="70">
        <f t="shared" si="16"/>
        <v>17.377551020407999</v>
      </c>
      <c r="O240" s="70">
        <f t="shared" si="14"/>
        <v>-69.727753000000007</v>
      </c>
      <c r="P240" s="70"/>
    </row>
    <row r="241" spans="2:16" x14ac:dyDescent="0.25">
      <c r="B241">
        <v>17122448979.591999</v>
      </c>
      <c r="C241">
        <v>-78.448340999999999</v>
      </c>
      <c r="D241">
        <v>-71.529465000000002</v>
      </c>
      <c r="F241" s="70">
        <f t="shared" si="15"/>
        <v>17.632653061223998</v>
      </c>
      <c r="G241" s="70">
        <f t="shared" si="13"/>
        <v>-80.706055000000006</v>
      </c>
      <c r="H241" s="3"/>
      <c r="J241">
        <v>17122448979.591999</v>
      </c>
      <c r="K241">
        <v>-68.649910000000006</v>
      </c>
      <c r="L241">
        <v>-58.809254000000003</v>
      </c>
      <c r="N241" s="70">
        <f t="shared" si="16"/>
        <v>17.632653061223998</v>
      </c>
      <c r="O241" s="70">
        <f t="shared" si="14"/>
        <v>-69.770888999999997</v>
      </c>
      <c r="P241" s="70"/>
    </row>
    <row r="242" spans="2:16" x14ac:dyDescent="0.25">
      <c r="B242">
        <v>17377551020.408001</v>
      </c>
      <c r="C242">
        <v>-79.069312999999994</v>
      </c>
      <c r="D242">
        <v>-71.789107999999999</v>
      </c>
      <c r="F242" s="70">
        <f t="shared" si="15"/>
        <v>17.887755102041002</v>
      </c>
      <c r="G242" s="70">
        <f t="shared" si="13"/>
        <v>-79.354042000000007</v>
      </c>
      <c r="H242" s="3"/>
      <c r="J242">
        <v>17377551020.408001</v>
      </c>
      <c r="K242">
        <v>-69.727753000000007</v>
      </c>
      <c r="L242">
        <v>-58.917355000000001</v>
      </c>
      <c r="N242" s="70">
        <f t="shared" si="16"/>
        <v>17.887755102041002</v>
      </c>
      <c r="O242" s="70">
        <f t="shared" si="14"/>
        <v>-70.027045999999999</v>
      </c>
      <c r="P242" s="70"/>
    </row>
    <row r="243" spans="2:16" x14ac:dyDescent="0.25">
      <c r="B243">
        <v>17632653061.223999</v>
      </c>
      <c r="C243">
        <v>-80.706055000000006</v>
      </c>
      <c r="D243">
        <v>-72.066222999999994</v>
      </c>
      <c r="F243" s="70">
        <f t="shared" si="15"/>
        <v>18.142857142856997</v>
      </c>
      <c r="G243" s="70">
        <f t="shared" si="13"/>
        <v>-79.373878000000005</v>
      </c>
      <c r="H243" s="3"/>
      <c r="J243">
        <v>17632653061.223999</v>
      </c>
      <c r="K243">
        <v>-69.770888999999997</v>
      </c>
      <c r="L243">
        <v>-59.324477999999999</v>
      </c>
      <c r="N243" s="70">
        <f t="shared" si="16"/>
        <v>18.142857142856997</v>
      </c>
      <c r="O243" s="70">
        <f t="shared" si="14"/>
        <v>-70.540183999999996</v>
      </c>
      <c r="P243" s="70"/>
    </row>
    <row r="244" spans="2:16" x14ac:dyDescent="0.25">
      <c r="B244">
        <v>17887755102.041</v>
      </c>
      <c r="C244">
        <v>-79.354042000000007</v>
      </c>
      <c r="D244">
        <v>-72.170822000000001</v>
      </c>
      <c r="F244" s="70">
        <f t="shared" si="15"/>
        <v>18.397959183672999</v>
      </c>
      <c r="G244" s="70">
        <f t="shared" si="13"/>
        <v>-78.757071999999994</v>
      </c>
      <c r="H244" s="3"/>
      <c r="J244">
        <v>17887755102.041</v>
      </c>
      <c r="K244">
        <v>-70.027045999999999</v>
      </c>
      <c r="L244">
        <v>-59.487335000000002</v>
      </c>
      <c r="N244" s="70">
        <f t="shared" si="16"/>
        <v>18.397959183672999</v>
      </c>
      <c r="O244" s="70">
        <f t="shared" si="14"/>
        <v>-69.657211000000004</v>
      </c>
      <c r="P244" s="70"/>
    </row>
    <row r="245" spans="2:16" x14ac:dyDescent="0.25">
      <c r="B245">
        <v>18142857142.856998</v>
      </c>
      <c r="C245">
        <v>-79.373878000000005</v>
      </c>
      <c r="D245">
        <v>-71.495140000000006</v>
      </c>
      <c r="F245" s="70">
        <f t="shared" si="15"/>
        <v>18.653061224490003</v>
      </c>
      <c r="G245" s="70">
        <f t="shared" si="13"/>
        <v>-79.057533000000006</v>
      </c>
      <c r="H245" s="3"/>
      <c r="J245">
        <v>18142857142.856998</v>
      </c>
      <c r="K245">
        <v>-70.540183999999996</v>
      </c>
      <c r="L245">
        <v>-59.382953999999998</v>
      </c>
      <c r="N245" s="70">
        <f t="shared" si="16"/>
        <v>18.653061224490003</v>
      </c>
      <c r="O245" s="70">
        <f t="shared" si="14"/>
        <v>-70.301079000000001</v>
      </c>
      <c r="P245" s="70"/>
    </row>
    <row r="246" spans="2:16" x14ac:dyDescent="0.25">
      <c r="B246">
        <v>18397959183.673</v>
      </c>
      <c r="C246">
        <v>-78.757071999999994</v>
      </c>
      <c r="D246">
        <v>-71.374756000000005</v>
      </c>
      <c r="F246" s="70">
        <f t="shared" si="15"/>
        <v>18.908163265306001</v>
      </c>
      <c r="G246" s="70">
        <f t="shared" si="13"/>
        <v>-79.512619000000001</v>
      </c>
      <c r="H246" s="3"/>
      <c r="J246">
        <v>18397959183.673</v>
      </c>
      <c r="K246">
        <v>-69.657211000000004</v>
      </c>
      <c r="L246">
        <v>-59.460509999999999</v>
      </c>
      <c r="N246" s="70">
        <f t="shared" si="16"/>
        <v>18.908163265306001</v>
      </c>
      <c r="O246" s="70">
        <f t="shared" si="14"/>
        <v>-69.734549999999999</v>
      </c>
      <c r="P246" s="70"/>
    </row>
    <row r="247" spans="2:16" x14ac:dyDescent="0.25">
      <c r="B247">
        <v>18653061224.490002</v>
      </c>
      <c r="C247">
        <v>-79.057533000000006</v>
      </c>
      <c r="D247">
        <v>-71.420410000000004</v>
      </c>
      <c r="F247" s="70">
        <f t="shared" si="15"/>
        <v>19.163265306122003</v>
      </c>
      <c r="G247" s="70">
        <f t="shared" si="13"/>
        <v>-81.065674000000001</v>
      </c>
      <c r="H247" s="3"/>
      <c r="J247">
        <v>18653061224.490002</v>
      </c>
      <c r="K247">
        <v>-70.301079000000001</v>
      </c>
      <c r="L247">
        <v>-59.182910999999997</v>
      </c>
      <c r="N247" s="70">
        <f t="shared" si="16"/>
        <v>19.163265306122003</v>
      </c>
      <c r="O247" s="70">
        <f t="shared" si="14"/>
        <v>-71.920021000000006</v>
      </c>
      <c r="P247" s="70"/>
    </row>
    <row r="248" spans="2:16" x14ac:dyDescent="0.25">
      <c r="B248">
        <v>18908163265.306</v>
      </c>
      <c r="C248">
        <v>-79.512619000000001</v>
      </c>
      <c r="D248">
        <v>-72.187729000000004</v>
      </c>
      <c r="F248" s="70">
        <f t="shared" si="15"/>
        <v>19.418367346939</v>
      </c>
      <c r="G248" s="70">
        <f t="shared" si="13"/>
        <v>-81.695853999999997</v>
      </c>
      <c r="H248" s="3"/>
      <c r="J248">
        <v>18908163265.306</v>
      </c>
      <c r="K248">
        <v>-69.734549999999999</v>
      </c>
      <c r="L248">
        <v>-59.928832999999997</v>
      </c>
      <c r="N248" s="70">
        <f t="shared" si="16"/>
        <v>19.418367346939</v>
      </c>
      <c r="O248" s="70">
        <f t="shared" si="14"/>
        <v>-71.452217000000005</v>
      </c>
      <c r="P248" s="70"/>
    </row>
    <row r="249" spans="2:16" x14ac:dyDescent="0.25">
      <c r="B249">
        <v>19163265306.122002</v>
      </c>
      <c r="C249">
        <v>-81.065674000000001</v>
      </c>
      <c r="D249">
        <v>-73.003287999999998</v>
      </c>
      <c r="F249" s="70">
        <f t="shared" si="15"/>
        <v>19.673469387755002</v>
      </c>
      <c r="G249" s="70">
        <f t="shared" si="13"/>
        <v>-82.890677999999994</v>
      </c>
      <c r="H249" s="3"/>
      <c r="J249">
        <v>19163265306.122002</v>
      </c>
      <c r="K249">
        <v>-71.920021000000006</v>
      </c>
      <c r="L249">
        <v>-60.367832</v>
      </c>
      <c r="N249" s="70">
        <f t="shared" si="16"/>
        <v>19.673469387755002</v>
      </c>
      <c r="O249" s="70">
        <f t="shared" si="14"/>
        <v>-71.605057000000002</v>
      </c>
      <c r="P249" s="70"/>
    </row>
    <row r="250" spans="2:16" x14ac:dyDescent="0.25">
      <c r="B250">
        <v>19418367346.938999</v>
      </c>
      <c r="C250">
        <v>-81.695853999999997</v>
      </c>
      <c r="D250">
        <v>-74.061935000000005</v>
      </c>
      <c r="F250" s="70">
        <f t="shared" si="15"/>
        <v>19.928571428571001</v>
      </c>
      <c r="G250" s="70">
        <f t="shared" si="13"/>
        <v>-81.953559999999996</v>
      </c>
      <c r="H250" s="3"/>
      <c r="J250">
        <v>19418367346.938999</v>
      </c>
      <c r="K250">
        <v>-71.452217000000005</v>
      </c>
      <c r="L250">
        <v>-61.091515000000001</v>
      </c>
      <c r="N250" s="70">
        <f t="shared" si="16"/>
        <v>19.928571428571001</v>
      </c>
      <c r="O250" s="70">
        <f t="shared" si="14"/>
        <v>-73.145340000000004</v>
      </c>
      <c r="P250" s="70"/>
    </row>
    <row r="251" spans="2:16" x14ac:dyDescent="0.25">
      <c r="B251">
        <v>19673469387.755001</v>
      </c>
      <c r="C251">
        <v>-82.890677999999994</v>
      </c>
      <c r="D251">
        <v>-74.361191000000005</v>
      </c>
      <c r="F251" s="70">
        <f t="shared" si="15"/>
        <v>20.183673469388001</v>
      </c>
      <c r="G251" s="70">
        <f t="shared" si="13"/>
        <v>-83.472663999999995</v>
      </c>
      <c r="H251" s="3"/>
      <c r="J251">
        <v>19673469387.755001</v>
      </c>
      <c r="K251">
        <v>-71.605057000000002</v>
      </c>
      <c r="L251">
        <v>-61.570019000000002</v>
      </c>
      <c r="N251" s="70">
        <f t="shared" si="16"/>
        <v>20.183673469388001</v>
      </c>
      <c r="O251" s="70">
        <f t="shared" si="14"/>
        <v>-74.605452999999997</v>
      </c>
      <c r="P251" s="70"/>
    </row>
    <row r="252" spans="2:16" x14ac:dyDescent="0.25">
      <c r="B252">
        <v>19928571428.570999</v>
      </c>
      <c r="C252">
        <v>-81.953559999999996</v>
      </c>
      <c r="D252">
        <v>-74.982322999999994</v>
      </c>
      <c r="F252" s="70">
        <f t="shared" si="15"/>
        <v>20.438775510204</v>
      </c>
      <c r="G252" s="70">
        <f t="shared" si="13"/>
        <v>-86.613242999999997</v>
      </c>
      <c r="H252" s="3"/>
      <c r="J252">
        <v>19928571428.570999</v>
      </c>
      <c r="K252">
        <v>-73.145340000000004</v>
      </c>
      <c r="L252">
        <v>-62.611846999999997</v>
      </c>
      <c r="N252" s="70">
        <f t="shared" si="16"/>
        <v>20.438775510204</v>
      </c>
      <c r="O252" s="70">
        <f t="shared" si="14"/>
        <v>-76.007560999999995</v>
      </c>
      <c r="P252" s="70"/>
    </row>
    <row r="253" spans="2:16" x14ac:dyDescent="0.25">
      <c r="B253">
        <v>20183673469.388</v>
      </c>
      <c r="C253">
        <v>-83.472663999999995</v>
      </c>
      <c r="D253">
        <v>-76.228806000000006</v>
      </c>
      <c r="F253" s="70">
        <f t="shared" si="15"/>
        <v>20.693877551020002</v>
      </c>
      <c r="G253" s="70">
        <f t="shared" si="13"/>
        <v>-84.527634000000006</v>
      </c>
      <c r="H253" s="3"/>
      <c r="J253">
        <v>20183673469.388</v>
      </c>
      <c r="K253">
        <v>-74.605452999999997</v>
      </c>
      <c r="L253">
        <v>-63.984347999999997</v>
      </c>
      <c r="N253" s="70">
        <f t="shared" si="16"/>
        <v>20.693877551020002</v>
      </c>
      <c r="O253" s="70">
        <f t="shared" si="14"/>
        <v>-75.810669000000004</v>
      </c>
      <c r="P253" s="70"/>
    </row>
    <row r="254" spans="2:16" x14ac:dyDescent="0.25">
      <c r="B254">
        <v>20438775510.203999</v>
      </c>
      <c r="C254">
        <v>-86.613242999999997</v>
      </c>
      <c r="D254">
        <v>-77.086853000000005</v>
      </c>
      <c r="F254" s="70">
        <f t="shared" si="15"/>
        <v>20.948979591837002</v>
      </c>
      <c r="G254" s="70">
        <f t="shared" si="13"/>
        <v>-86.249854999999997</v>
      </c>
      <c r="H254" s="3"/>
      <c r="J254">
        <v>20438775510.203999</v>
      </c>
      <c r="K254">
        <v>-76.007560999999995</v>
      </c>
      <c r="L254">
        <v>-64.718964</v>
      </c>
      <c r="N254" s="70">
        <f t="shared" si="16"/>
        <v>20.948979591837002</v>
      </c>
      <c r="O254" s="70">
        <f t="shared" si="14"/>
        <v>-77.439751000000001</v>
      </c>
      <c r="P254" s="70"/>
    </row>
    <row r="255" spans="2:16" x14ac:dyDescent="0.25">
      <c r="B255">
        <v>20693877551.02</v>
      </c>
      <c r="C255">
        <v>-84.527634000000006</v>
      </c>
      <c r="D255">
        <v>-78.046158000000005</v>
      </c>
      <c r="F255" s="70">
        <f t="shared" si="15"/>
        <v>21.204081632653001</v>
      </c>
      <c r="G255" s="70">
        <f t="shared" si="13"/>
        <v>-86.881980999999996</v>
      </c>
      <c r="H255" s="3"/>
      <c r="J255">
        <v>20693877551.02</v>
      </c>
      <c r="K255">
        <v>-75.810669000000004</v>
      </c>
      <c r="L255">
        <v>-65.453491</v>
      </c>
      <c r="N255" s="70">
        <f t="shared" si="16"/>
        <v>21.204081632653001</v>
      </c>
      <c r="O255" s="70">
        <f t="shared" si="14"/>
        <v>-78.882453999999996</v>
      </c>
      <c r="P255" s="70"/>
    </row>
    <row r="256" spans="2:16" x14ac:dyDescent="0.25">
      <c r="B256">
        <v>20948979591.837002</v>
      </c>
      <c r="C256">
        <v>-86.249854999999997</v>
      </c>
      <c r="D256">
        <v>-78.159469999999999</v>
      </c>
      <c r="F256" s="70">
        <f t="shared" si="15"/>
        <v>21.459183673469003</v>
      </c>
      <c r="G256" s="70">
        <f t="shared" si="13"/>
        <v>-88.135161999999994</v>
      </c>
      <c r="H256" s="3"/>
      <c r="J256">
        <v>20948979591.837002</v>
      </c>
      <c r="K256">
        <v>-77.439751000000001</v>
      </c>
      <c r="L256">
        <v>-66.257378000000003</v>
      </c>
      <c r="N256" s="70">
        <f t="shared" si="16"/>
        <v>21.459183673469003</v>
      </c>
      <c r="O256" s="70">
        <f t="shared" si="14"/>
        <v>-78.098647999999997</v>
      </c>
      <c r="P256" s="70"/>
    </row>
    <row r="257" spans="2:16" x14ac:dyDescent="0.25">
      <c r="B257">
        <v>21204081632.653</v>
      </c>
      <c r="C257">
        <v>-86.881980999999996</v>
      </c>
      <c r="D257">
        <v>-79.294098000000005</v>
      </c>
      <c r="F257" s="70">
        <f t="shared" si="15"/>
        <v>21.714285714286</v>
      </c>
      <c r="G257" s="70">
        <f t="shared" si="13"/>
        <v>-88.266250999999997</v>
      </c>
      <c r="H257" s="3"/>
      <c r="J257">
        <v>21204081632.653</v>
      </c>
      <c r="K257">
        <v>-78.882453999999996</v>
      </c>
      <c r="L257">
        <v>-66.963042999999999</v>
      </c>
      <c r="N257" s="70">
        <f t="shared" si="16"/>
        <v>21.714285714286</v>
      </c>
      <c r="O257" s="70">
        <f t="shared" si="14"/>
        <v>-78.699303</v>
      </c>
      <c r="P257" s="70"/>
    </row>
    <row r="258" spans="2:16" x14ac:dyDescent="0.25">
      <c r="B258">
        <v>21459183673.469002</v>
      </c>
      <c r="C258">
        <v>-88.135161999999994</v>
      </c>
      <c r="D258">
        <v>-79.855766000000003</v>
      </c>
      <c r="F258" s="70">
        <f t="shared" si="15"/>
        <v>21.969387755102002</v>
      </c>
      <c r="G258" s="70">
        <f t="shared" si="13"/>
        <v>-87.592133000000004</v>
      </c>
      <c r="H258" s="3"/>
      <c r="J258">
        <v>21459183673.469002</v>
      </c>
      <c r="K258">
        <v>-78.098647999999997</v>
      </c>
      <c r="L258">
        <v>-67.439650999999998</v>
      </c>
      <c r="N258" s="70">
        <f t="shared" si="16"/>
        <v>21.969387755102002</v>
      </c>
      <c r="O258" s="70">
        <f t="shared" si="14"/>
        <v>-79.825355999999999</v>
      </c>
      <c r="P258" s="70"/>
    </row>
    <row r="259" spans="2:16" x14ac:dyDescent="0.25">
      <c r="B259">
        <v>21714285714.285999</v>
      </c>
      <c r="C259">
        <v>-88.266250999999997</v>
      </c>
      <c r="D259">
        <v>-80.084586999999999</v>
      </c>
      <c r="F259" s="70">
        <f t="shared" si="15"/>
        <v>22.224489795918</v>
      </c>
      <c r="G259" s="70">
        <f t="shared" si="13"/>
        <v>-88.842644000000007</v>
      </c>
      <c r="H259" s="3"/>
      <c r="J259">
        <v>21714285714.285999</v>
      </c>
      <c r="K259">
        <v>-78.699303</v>
      </c>
      <c r="L259">
        <v>-67.752205000000004</v>
      </c>
      <c r="N259" s="70">
        <f t="shared" si="16"/>
        <v>22.224489795918</v>
      </c>
      <c r="O259" s="70">
        <f t="shared" si="14"/>
        <v>-78.739922000000007</v>
      </c>
      <c r="P259" s="70"/>
    </row>
    <row r="260" spans="2:16" x14ac:dyDescent="0.25">
      <c r="B260">
        <v>21969387755.102001</v>
      </c>
      <c r="C260">
        <v>-87.592133000000004</v>
      </c>
      <c r="D260">
        <v>-80.303237999999993</v>
      </c>
      <c r="F260" s="70">
        <f t="shared" si="15"/>
        <v>22.479591836735</v>
      </c>
      <c r="G260" s="70">
        <f t="shared" si="13"/>
        <v>-87.348892000000006</v>
      </c>
      <c r="H260" s="3"/>
      <c r="J260">
        <v>21969387755.102001</v>
      </c>
      <c r="K260">
        <v>-79.825355999999999</v>
      </c>
      <c r="L260">
        <v>-68.000641000000002</v>
      </c>
      <c r="N260" s="70">
        <f t="shared" si="16"/>
        <v>22.479591836735</v>
      </c>
      <c r="O260" s="70">
        <f t="shared" si="14"/>
        <v>-80.186356000000004</v>
      </c>
      <c r="P260" s="70"/>
    </row>
    <row r="261" spans="2:16" x14ac:dyDescent="0.25">
      <c r="B261">
        <v>22224489795.917999</v>
      </c>
      <c r="C261">
        <v>-88.842644000000007</v>
      </c>
      <c r="D261">
        <v>-79.890456999999998</v>
      </c>
      <c r="F261" s="70">
        <f t="shared" si="15"/>
        <v>22.734693877550999</v>
      </c>
      <c r="G261" s="70">
        <f t="shared" si="13"/>
        <v>-85.760536000000002</v>
      </c>
      <c r="H261" s="3"/>
      <c r="J261">
        <v>22224489795.917999</v>
      </c>
      <c r="K261">
        <v>-78.739922000000007</v>
      </c>
      <c r="L261">
        <v>-68.574341000000004</v>
      </c>
      <c r="N261" s="70">
        <f t="shared" si="16"/>
        <v>22.734693877550999</v>
      </c>
      <c r="O261" s="70">
        <f t="shared" si="14"/>
        <v>-78.328795999999997</v>
      </c>
      <c r="P261" s="70"/>
    </row>
    <row r="262" spans="2:16" ht="15.75" x14ac:dyDescent="0.25">
      <c r="B262">
        <v>22479591836.735001</v>
      </c>
      <c r="C262">
        <v>-87.348892000000006</v>
      </c>
      <c r="D262">
        <v>-79.101059000000006</v>
      </c>
      <c r="F262" s="70">
        <f t="shared" si="15"/>
        <v>22.989795918367001</v>
      </c>
      <c r="G262" s="70">
        <f t="shared" si="13"/>
        <v>-85.402725000000004</v>
      </c>
      <c r="H262" s="25"/>
      <c r="J262">
        <v>22479591836.735001</v>
      </c>
      <c r="K262">
        <v>-80.186356000000004</v>
      </c>
      <c r="L262">
        <v>-68.201781999999994</v>
      </c>
      <c r="N262" s="70">
        <f t="shared" si="16"/>
        <v>22.989795918367001</v>
      </c>
      <c r="O262" s="70">
        <f t="shared" si="14"/>
        <v>-77.713408999999999</v>
      </c>
      <c r="P262" s="25"/>
    </row>
    <row r="263" spans="2:16" ht="15.75" x14ac:dyDescent="0.25">
      <c r="B263">
        <v>22734693877.550999</v>
      </c>
      <c r="C263">
        <v>-85.760536000000002</v>
      </c>
      <c r="D263">
        <v>-77.845123000000001</v>
      </c>
      <c r="F263" s="70">
        <f t="shared" si="15"/>
        <v>23.244897959183998</v>
      </c>
      <c r="G263" s="70">
        <f t="shared" ref="G263:G313" si="17">C265</f>
        <v>-84.747428999999997</v>
      </c>
      <c r="H263" s="26"/>
      <c r="J263">
        <v>22734693877.550999</v>
      </c>
      <c r="K263">
        <v>-78.328795999999997</v>
      </c>
      <c r="L263">
        <v>-67.876198000000002</v>
      </c>
      <c r="N263" s="70">
        <f t="shared" si="16"/>
        <v>23.244897959183998</v>
      </c>
      <c r="O263" s="70">
        <f t="shared" ref="O263:O313" si="18">K265</f>
        <v>-81.89846</v>
      </c>
      <c r="P263" s="26"/>
    </row>
    <row r="264" spans="2:16" x14ac:dyDescent="0.25">
      <c r="B264">
        <v>22989795918.367001</v>
      </c>
      <c r="C264">
        <v>-85.402725000000004</v>
      </c>
      <c r="D264">
        <v>-76.932259000000002</v>
      </c>
      <c r="F264" s="70">
        <f t="shared" ref="F264:F313" si="19">B266/1000000000</f>
        <v>23.5</v>
      </c>
      <c r="G264" s="70">
        <f t="shared" si="17"/>
        <v>-85.173561000000007</v>
      </c>
      <c r="J264">
        <v>22989795918.367001</v>
      </c>
      <c r="K264">
        <v>-77.713408999999999</v>
      </c>
      <c r="L264">
        <v>-68.327788999999996</v>
      </c>
      <c r="N264" s="70">
        <f t="shared" si="16"/>
        <v>23.5</v>
      </c>
      <c r="O264" s="70">
        <f t="shared" si="18"/>
        <v>-79.188552999999999</v>
      </c>
    </row>
    <row r="265" spans="2:16" x14ac:dyDescent="0.25">
      <c r="B265">
        <v>23244897959.183998</v>
      </c>
      <c r="C265">
        <v>-84.747428999999997</v>
      </c>
      <c r="D265">
        <v>-76.625754999999998</v>
      </c>
      <c r="F265" s="70">
        <f t="shared" si="19"/>
        <v>23.755102040816002</v>
      </c>
      <c r="G265" s="70">
        <f t="shared" si="17"/>
        <v>-86.288482999999999</v>
      </c>
      <c r="J265">
        <v>23244897959.183998</v>
      </c>
      <c r="K265">
        <v>-81.89846</v>
      </c>
      <c r="L265">
        <v>-68.519713999999993</v>
      </c>
      <c r="N265" s="70">
        <f t="shared" si="16"/>
        <v>23.755102040816002</v>
      </c>
      <c r="O265" s="70">
        <f t="shared" si="18"/>
        <v>-79.363365000000002</v>
      </c>
    </row>
    <row r="266" spans="2:16" x14ac:dyDescent="0.25">
      <c r="B266">
        <v>23500000000</v>
      </c>
      <c r="C266">
        <v>-85.173561000000007</v>
      </c>
      <c r="D266">
        <v>-76.799888999999993</v>
      </c>
      <c r="F266" s="70">
        <f t="shared" si="19"/>
        <v>24.010204081632999</v>
      </c>
      <c r="G266" s="70">
        <f t="shared" si="17"/>
        <v>-83.103256000000002</v>
      </c>
      <c r="J266">
        <v>23500000000</v>
      </c>
      <c r="K266">
        <v>-79.188552999999999</v>
      </c>
      <c r="L266">
        <v>-69.028571999999997</v>
      </c>
      <c r="N266" s="70">
        <f t="shared" si="16"/>
        <v>24.010204081632999</v>
      </c>
      <c r="O266" s="70">
        <f t="shared" si="18"/>
        <v>-81.830116000000004</v>
      </c>
    </row>
    <row r="267" spans="2:16" x14ac:dyDescent="0.25">
      <c r="B267">
        <v>23755102040.816002</v>
      </c>
      <c r="C267">
        <v>-86.288482999999999</v>
      </c>
      <c r="D267">
        <v>-76.180626000000004</v>
      </c>
      <c r="F267" s="70">
        <f t="shared" si="19"/>
        <v>24.265306122449001</v>
      </c>
      <c r="G267" s="70">
        <f t="shared" si="17"/>
        <v>-84.946776999999997</v>
      </c>
      <c r="J267">
        <v>23755102040.816002</v>
      </c>
      <c r="K267">
        <v>-79.363365000000002</v>
      </c>
      <c r="L267">
        <v>-68.990195999999997</v>
      </c>
      <c r="N267" s="70">
        <f t="shared" si="16"/>
        <v>24.265306122449001</v>
      </c>
      <c r="O267" s="70">
        <f t="shared" si="18"/>
        <v>-78.390120999999994</v>
      </c>
    </row>
    <row r="268" spans="2:16" x14ac:dyDescent="0.25">
      <c r="B268">
        <v>24010204081.632999</v>
      </c>
      <c r="C268">
        <v>-83.103256000000002</v>
      </c>
      <c r="D268">
        <v>-76.102158000000003</v>
      </c>
      <c r="F268" s="70">
        <f t="shared" si="19"/>
        <v>24.520408163265</v>
      </c>
      <c r="G268" s="70">
        <f t="shared" si="17"/>
        <v>-84.575362999999996</v>
      </c>
      <c r="J268">
        <v>24010204081.632999</v>
      </c>
      <c r="K268">
        <v>-81.830116000000004</v>
      </c>
      <c r="L268">
        <v>-68.641495000000006</v>
      </c>
      <c r="N268" s="70">
        <f t="shared" si="16"/>
        <v>24.520408163265</v>
      </c>
      <c r="O268" s="70">
        <f t="shared" si="18"/>
        <v>-83.631743999999998</v>
      </c>
    </row>
    <row r="269" spans="2:16" x14ac:dyDescent="0.25">
      <c r="B269">
        <v>24265306122.449001</v>
      </c>
      <c r="C269">
        <v>-84.946776999999997</v>
      </c>
      <c r="D269">
        <v>-75.432755</v>
      </c>
      <c r="F269" s="70">
        <f t="shared" si="19"/>
        <v>24.775510204082</v>
      </c>
      <c r="G269" s="70">
        <f t="shared" si="17"/>
        <v>-85.142525000000006</v>
      </c>
      <c r="J269">
        <v>24265306122.449001</v>
      </c>
      <c r="K269">
        <v>-78.390120999999994</v>
      </c>
      <c r="L269">
        <v>-70.054496999999998</v>
      </c>
      <c r="N269" s="70">
        <f t="shared" si="16"/>
        <v>24.775510204082</v>
      </c>
      <c r="O269" s="70">
        <f t="shared" si="18"/>
        <v>-82.652893000000006</v>
      </c>
    </row>
    <row r="270" spans="2:16" x14ac:dyDescent="0.25">
      <c r="B270">
        <v>24520408163.264999</v>
      </c>
      <c r="C270">
        <v>-84.575362999999996</v>
      </c>
      <c r="D270">
        <v>-76.008994999999999</v>
      </c>
      <c r="F270" s="70">
        <f t="shared" si="19"/>
        <v>25.030612244897998</v>
      </c>
      <c r="G270" s="70">
        <f t="shared" si="17"/>
        <v>-84.524260999999996</v>
      </c>
      <c r="J270">
        <v>24520408163.264999</v>
      </c>
      <c r="K270">
        <v>-83.631743999999998</v>
      </c>
      <c r="L270">
        <v>-70.348724000000004</v>
      </c>
      <c r="N270" s="70">
        <f t="shared" si="16"/>
        <v>25.030612244897998</v>
      </c>
      <c r="O270" s="70">
        <f t="shared" si="18"/>
        <v>-87.609427999999994</v>
      </c>
    </row>
    <row r="271" spans="2:16" x14ac:dyDescent="0.25">
      <c r="B271">
        <v>24775510204.082001</v>
      </c>
      <c r="C271">
        <v>-85.142525000000006</v>
      </c>
      <c r="D271">
        <v>-75.775322000000003</v>
      </c>
      <c r="F271" s="70">
        <f t="shared" si="19"/>
        <v>25.285714285714</v>
      </c>
      <c r="G271" s="70">
        <f t="shared" si="17"/>
        <v>-88.142646999999997</v>
      </c>
      <c r="J271">
        <v>24775510204.082001</v>
      </c>
      <c r="K271">
        <v>-82.652893000000006</v>
      </c>
      <c r="L271">
        <v>-73.483977999999993</v>
      </c>
      <c r="N271" s="70">
        <f t="shared" si="16"/>
        <v>25.285714285714</v>
      </c>
      <c r="O271" s="70">
        <f t="shared" si="18"/>
        <v>-82.826644999999999</v>
      </c>
    </row>
    <row r="272" spans="2:16" x14ac:dyDescent="0.25">
      <c r="B272">
        <v>25030612244.897999</v>
      </c>
      <c r="C272">
        <v>-84.524260999999996</v>
      </c>
      <c r="D272">
        <v>-76.965630000000004</v>
      </c>
      <c r="F272" s="70">
        <f t="shared" si="19"/>
        <v>25.540816326530997</v>
      </c>
      <c r="G272" s="70">
        <f t="shared" si="17"/>
        <v>-87.154808000000003</v>
      </c>
      <c r="J272">
        <v>25030612244.897999</v>
      </c>
      <c r="K272">
        <v>-87.609427999999994</v>
      </c>
      <c r="L272">
        <v>-73.092010000000002</v>
      </c>
      <c r="N272" s="70">
        <f t="shared" si="16"/>
        <v>25.540816326530997</v>
      </c>
      <c r="O272" s="70">
        <f t="shared" si="18"/>
        <v>-82.626328000000001</v>
      </c>
    </row>
    <row r="273" spans="2:15" x14ac:dyDescent="0.25">
      <c r="B273">
        <v>25285714285.714001</v>
      </c>
      <c r="C273">
        <v>-88.142646999999997</v>
      </c>
      <c r="D273">
        <v>-77.563666999999995</v>
      </c>
      <c r="F273" s="70">
        <f t="shared" si="19"/>
        <v>25.795918367346999</v>
      </c>
      <c r="G273" s="70">
        <f t="shared" si="17"/>
        <v>-89.055205999999998</v>
      </c>
      <c r="J273">
        <v>25285714285.714001</v>
      </c>
      <c r="K273">
        <v>-82.826644999999999</v>
      </c>
      <c r="L273">
        <v>-72.960875999999999</v>
      </c>
      <c r="N273" s="70">
        <f t="shared" si="16"/>
        <v>25.795918367346999</v>
      </c>
      <c r="O273" s="70">
        <f t="shared" si="18"/>
        <v>-77.390488000000005</v>
      </c>
    </row>
    <row r="274" spans="2:15" x14ac:dyDescent="0.25">
      <c r="B274">
        <v>25540816326.530998</v>
      </c>
      <c r="C274">
        <v>-87.154808000000003</v>
      </c>
      <c r="D274">
        <v>-78.984252999999995</v>
      </c>
      <c r="F274" s="70">
        <f t="shared" si="19"/>
        <v>26.051020408162998</v>
      </c>
      <c r="G274" s="70">
        <f t="shared" si="17"/>
        <v>-97.739799000000005</v>
      </c>
      <c r="J274">
        <v>25540816326.530998</v>
      </c>
      <c r="K274">
        <v>-82.626328000000001</v>
      </c>
      <c r="L274">
        <v>-69.449043000000003</v>
      </c>
      <c r="N274" s="70">
        <f t="shared" si="16"/>
        <v>26.051020408162998</v>
      </c>
      <c r="O274" s="70">
        <f t="shared" si="18"/>
        <v>-83.349166999999994</v>
      </c>
    </row>
    <row r="275" spans="2:15" x14ac:dyDescent="0.25">
      <c r="B275">
        <v>25795918367.347</v>
      </c>
      <c r="C275">
        <v>-89.055205999999998</v>
      </c>
      <c r="D275">
        <v>-82.124077</v>
      </c>
      <c r="F275" s="70">
        <f t="shared" si="19"/>
        <v>26.306122448979998</v>
      </c>
      <c r="G275" s="70">
        <f t="shared" si="17"/>
        <v>-95.308205000000001</v>
      </c>
      <c r="J275">
        <v>25795918367.347</v>
      </c>
      <c r="K275">
        <v>-77.390488000000005</v>
      </c>
      <c r="L275">
        <v>-69.592849999999999</v>
      </c>
      <c r="N275" s="70">
        <f t="shared" si="16"/>
        <v>26.306122448979998</v>
      </c>
      <c r="O275" s="70">
        <f t="shared" si="18"/>
        <v>-79.834541000000002</v>
      </c>
    </row>
    <row r="276" spans="2:15" x14ac:dyDescent="0.25">
      <c r="B276">
        <v>26051020408.162998</v>
      </c>
      <c r="C276">
        <v>-97.739799000000005</v>
      </c>
      <c r="D276">
        <v>-84.900513000000004</v>
      </c>
      <c r="F276" s="70">
        <f t="shared" si="19"/>
        <v>26.561224489796</v>
      </c>
      <c r="G276" s="70">
        <f t="shared" si="17"/>
        <v>-95.858086</v>
      </c>
      <c r="J276">
        <v>26051020408.162998</v>
      </c>
      <c r="K276">
        <v>-83.349166999999994</v>
      </c>
      <c r="L276">
        <v>-68.525283999999999</v>
      </c>
      <c r="N276" s="70">
        <f t="shared" si="16"/>
        <v>26.561224489796</v>
      </c>
      <c r="O276" s="70">
        <f t="shared" si="18"/>
        <v>-78.813193999999996</v>
      </c>
    </row>
    <row r="277" spans="2:15" x14ac:dyDescent="0.25">
      <c r="B277">
        <v>26306122448.98</v>
      </c>
      <c r="C277">
        <v>-95.308205000000001</v>
      </c>
      <c r="D277">
        <v>-87.175933999999998</v>
      </c>
      <c r="F277" s="70">
        <f t="shared" si="19"/>
        <v>26.816326530611999</v>
      </c>
      <c r="G277" s="70">
        <f t="shared" si="17"/>
        <v>-97.252387999999996</v>
      </c>
      <c r="J277">
        <v>26306122448.98</v>
      </c>
      <c r="K277">
        <v>-79.834541000000002</v>
      </c>
      <c r="L277">
        <v>-68.893867</v>
      </c>
      <c r="N277" s="70">
        <f t="shared" si="16"/>
        <v>26.816326530611999</v>
      </c>
      <c r="O277" s="70">
        <f t="shared" si="18"/>
        <v>-78.047646</v>
      </c>
    </row>
    <row r="278" spans="2:15" x14ac:dyDescent="0.25">
      <c r="B278">
        <v>26561224489.796001</v>
      </c>
      <c r="C278">
        <v>-95.858086</v>
      </c>
      <c r="D278">
        <v>-86.953293000000002</v>
      </c>
      <c r="F278" s="70">
        <f t="shared" si="19"/>
        <v>27.071428571428999</v>
      </c>
      <c r="G278" s="70">
        <f t="shared" si="17"/>
        <v>-95.845055000000002</v>
      </c>
      <c r="J278">
        <v>26561224489.796001</v>
      </c>
      <c r="K278">
        <v>-78.813193999999996</v>
      </c>
      <c r="L278">
        <v>-67.100380000000001</v>
      </c>
      <c r="N278" s="70">
        <f t="shared" si="16"/>
        <v>27.071428571428999</v>
      </c>
      <c r="O278" s="70">
        <f t="shared" si="18"/>
        <v>-77.058846000000003</v>
      </c>
    </row>
    <row r="279" spans="2:15" x14ac:dyDescent="0.25">
      <c r="B279">
        <v>26816326530.612</v>
      </c>
      <c r="C279">
        <v>-97.252387999999996</v>
      </c>
      <c r="D279">
        <v>-87.048598999999996</v>
      </c>
      <c r="F279" s="70">
        <f t="shared" si="19"/>
        <v>27.326530612244998</v>
      </c>
      <c r="G279" s="70">
        <f t="shared" si="17"/>
        <v>-89.625168000000002</v>
      </c>
      <c r="J279">
        <v>26816326530.612</v>
      </c>
      <c r="K279">
        <v>-78.047646</v>
      </c>
      <c r="L279">
        <v>-66.267052000000007</v>
      </c>
      <c r="N279" s="70">
        <f t="shared" ref="N279:N313" si="20">J281/1000000000</f>
        <v>27.326530612244998</v>
      </c>
      <c r="O279" s="70">
        <f t="shared" si="18"/>
        <v>-77.091919000000004</v>
      </c>
    </row>
    <row r="280" spans="2:15" x14ac:dyDescent="0.25">
      <c r="B280">
        <v>27071428571.429001</v>
      </c>
      <c r="C280">
        <v>-95.845055000000002</v>
      </c>
      <c r="D280">
        <v>-84.963318000000001</v>
      </c>
      <c r="F280" s="70">
        <f t="shared" si="19"/>
        <v>27.581632653061</v>
      </c>
      <c r="G280" s="70">
        <f t="shared" si="17"/>
        <v>-89.941765000000004</v>
      </c>
      <c r="J280">
        <v>27071428571.429001</v>
      </c>
      <c r="K280">
        <v>-77.058846000000003</v>
      </c>
      <c r="L280">
        <v>-65.673271</v>
      </c>
      <c r="N280" s="70">
        <f t="shared" si="20"/>
        <v>27.581632653061</v>
      </c>
      <c r="O280" s="70">
        <f t="shared" si="18"/>
        <v>-75.031173999999993</v>
      </c>
    </row>
    <row r="281" spans="2:15" x14ac:dyDescent="0.25">
      <c r="B281">
        <v>27326530612.244999</v>
      </c>
      <c r="C281">
        <v>-89.625168000000002</v>
      </c>
      <c r="D281">
        <v>-82.512137999999993</v>
      </c>
      <c r="F281" s="70">
        <f t="shared" si="19"/>
        <v>27.836734693877997</v>
      </c>
      <c r="G281" s="70">
        <f t="shared" si="17"/>
        <v>-94.139854</v>
      </c>
      <c r="J281">
        <v>27326530612.244999</v>
      </c>
      <c r="K281">
        <v>-77.091919000000004</v>
      </c>
      <c r="L281">
        <v>-64.517632000000006</v>
      </c>
      <c r="N281" s="70">
        <f t="shared" si="20"/>
        <v>27.836734693877997</v>
      </c>
      <c r="O281" s="70">
        <f t="shared" si="18"/>
        <v>-76.068473999999995</v>
      </c>
    </row>
    <row r="282" spans="2:15" x14ac:dyDescent="0.25">
      <c r="B282">
        <v>27581632653.061001</v>
      </c>
      <c r="C282">
        <v>-89.941765000000004</v>
      </c>
      <c r="D282">
        <v>-81.843581999999998</v>
      </c>
      <c r="F282" s="70">
        <f t="shared" si="19"/>
        <v>28.091836734693999</v>
      </c>
      <c r="G282" s="70">
        <f t="shared" si="17"/>
        <v>-95.165298000000007</v>
      </c>
      <c r="J282">
        <v>27581632653.061001</v>
      </c>
      <c r="K282">
        <v>-75.031173999999993</v>
      </c>
      <c r="L282">
        <v>-64.101585</v>
      </c>
      <c r="N282" s="70">
        <f t="shared" si="20"/>
        <v>28.091836734693999</v>
      </c>
      <c r="O282" s="70">
        <f t="shared" si="18"/>
        <v>-75.131371000000001</v>
      </c>
    </row>
    <row r="283" spans="2:15" x14ac:dyDescent="0.25">
      <c r="B283">
        <v>27836734693.877998</v>
      </c>
      <c r="C283">
        <v>-94.139854</v>
      </c>
      <c r="D283">
        <v>-83.567702999999995</v>
      </c>
      <c r="F283" s="70">
        <f t="shared" si="19"/>
        <v>28.346938775509997</v>
      </c>
      <c r="G283" s="70">
        <f t="shared" si="17"/>
        <v>-86.028694000000002</v>
      </c>
      <c r="J283">
        <v>27836734693.877998</v>
      </c>
      <c r="K283">
        <v>-76.068473999999995</v>
      </c>
      <c r="L283">
        <v>-63.490355999999998</v>
      </c>
      <c r="N283" s="70">
        <f t="shared" si="20"/>
        <v>28.346938775509997</v>
      </c>
      <c r="O283" s="70">
        <f t="shared" si="18"/>
        <v>-74.825767999999997</v>
      </c>
    </row>
    <row r="284" spans="2:15" x14ac:dyDescent="0.25">
      <c r="B284">
        <v>28091836734.694</v>
      </c>
      <c r="C284">
        <v>-95.165298000000007</v>
      </c>
      <c r="D284">
        <v>-82.197174000000004</v>
      </c>
      <c r="F284" s="70">
        <f t="shared" si="19"/>
        <v>28.602040816327001</v>
      </c>
      <c r="G284" s="70">
        <f t="shared" si="17"/>
        <v>-91.611182999999997</v>
      </c>
      <c r="J284">
        <v>28091836734.694</v>
      </c>
      <c r="K284">
        <v>-75.131371000000001</v>
      </c>
      <c r="L284">
        <v>-63.599899000000001</v>
      </c>
      <c r="N284" s="70">
        <f t="shared" si="20"/>
        <v>28.602040816327001</v>
      </c>
      <c r="O284" s="70">
        <f t="shared" si="18"/>
        <v>-75.877396000000005</v>
      </c>
    </row>
    <row r="285" spans="2:15" x14ac:dyDescent="0.25">
      <c r="B285">
        <v>28346938775.509998</v>
      </c>
      <c r="C285">
        <v>-86.028694000000002</v>
      </c>
      <c r="D285">
        <v>-81.293861000000007</v>
      </c>
      <c r="F285" s="70">
        <f t="shared" si="19"/>
        <v>28.857142857143003</v>
      </c>
      <c r="G285" s="70">
        <f t="shared" si="17"/>
        <v>-91.163910000000001</v>
      </c>
      <c r="J285">
        <v>28346938775.509998</v>
      </c>
      <c r="K285">
        <v>-74.825767999999997</v>
      </c>
      <c r="L285">
        <v>-63.619331000000003</v>
      </c>
      <c r="N285" s="70">
        <f t="shared" si="20"/>
        <v>28.857142857143003</v>
      </c>
      <c r="O285" s="70">
        <f t="shared" si="18"/>
        <v>-74.555053999999998</v>
      </c>
    </row>
    <row r="286" spans="2:15" x14ac:dyDescent="0.25">
      <c r="B286">
        <v>28602040816.327</v>
      </c>
      <c r="C286">
        <v>-91.611182999999997</v>
      </c>
      <c r="D286">
        <v>-79.806099000000003</v>
      </c>
      <c r="F286" s="70">
        <f t="shared" si="19"/>
        <v>29.112244897958998</v>
      </c>
      <c r="G286" s="70">
        <f t="shared" si="17"/>
        <v>-87.914710999999997</v>
      </c>
      <c r="J286">
        <v>28602040816.327</v>
      </c>
      <c r="K286">
        <v>-75.877396000000005</v>
      </c>
      <c r="L286">
        <v>-63.461567000000002</v>
      </c>
      <c r="N286" s="70">
        <f t="shared" si="20"/>
        <v>29.112244897958998</v>
      </c>
      <c r="O286" s="70">
        <f t="shared" si="18"/>
        <v>-73.406654000000003</v>
      </c>
    </row>
    <row r="287" spans="2:15" x14ac:dyDescent="0.25">
      <c r="B287">
        <v>28857142857.143002</v>
      </c>
      <c r="C287">
        <v>-91.163910000000001</v>
      </c>
      <c r="D287">
        <v>-80.264671000000007</v>
      </c>
      <c r="F287" s="70">
        <f t="shared" si="19"/>
        <v>29.367346938776002</v>
      </c>
      <c r="G287" s="70">
        <f t="shared" si="17"/>
        <v>-94.219809999999995</v>
      </c>
      <c r="J287">
        <v>28857142857.143002</v>
      </c>
      <c r="K287">
        <v>-74.555053999999998</v>
      </c>
      <c r="L287">
        <v>-63.061481000000001</v>
      </c>
      <c r="N287" s="70">
        <f t="shared" si="20"/>
        <v>29.367346938776002</v>
      </c>
      <c r="O287" s="70">
        <f t="shared" si="18"/>
        <v>-74.383553000000006</v>
      </c>
    </row>
    <row r="288" spans="2:15" x14ac:dyDescent="0.25">
      <c r="B288">
        <v>29112244897.959</v>
      </c>
      <c r="C288">
        <v>-87.914710999999997</v>
      </c>
      <c r="D288">
        <v>-81.039901999999998</v>
      </c>
      <c r="F288" s="70">
        <f t="shared" si="19"/>
        <v>29.622448979592001</v>
      </c>
      <c r="G288" s="70">
        <f t="shared" si="17"/>
        <v>-88.803657999999999</v>
      </c>
      <c r="J288">
        <v>29112244897.959</v>
      </c>
      <c r="K288">
        <v>-73.406654000000003</v>
      </c>
      <c r="L288">
        <v>-62.730026000000002</v>
      </c>
      <c r="N288" s="70">
        <f t="shared" si="20"/>
        <v>29.622448979592001</v>
      </c>
      <c r="O288" s="70">
        <f t="shared" si="18"/>
        <v>-73.115440000000007</v>
      </c>
    </row>
    <row r="289" spans="2:15" x14ac:dyDescent="0.25">
      <c r="B289">
        <v>29367346938.776001</v>
      </c>
      <c r="C289">
        <v>-94.219809999999995</v>
      </c>
      <c r="D289">
        <v>-80.146904000000006</v>
      </c>
      <c r="F289" s="70">
        <f t="shared" si="19"/>
        <v>29.877551020407999</v>
      </c>
      <c r="G289" s="70">
        <f t="shared" si="17"/>
        <v>-91.190871999999999</v>
      </c>
      <c r="J289">
        <v>29367346938.776001</v>
      </c>
      <c r="K289">
        <v>-74.383553000000006</v>
      </c>
      <c r="L289">
        <v>-62.367561000000002</v>
      </c>
      <c r="N289" s="70">
        <f t="shared" si="20"/>
        <v>29.877551020407999</v>
      </c>
      <c r="O289" s="70">
        <f t="shared" si="18"/>
        <v>-71.649733999999995</v>
      </c>
    </row>
    <row r="290" spans="2:15" x14ac:dyDescent="0.25">
      <c r="B290">
        <v>29622448979.591999</v>
      </c>
      <c r="C290">
        <v>-88.803657999999999</v>
      </c>
      <c r="D290">
        <v>-80.980620999999999</v>
      </c>
      <c r="F290" s="70">
        <f t="shared" si="19"/>
        <v>30.132653061223998</v>
      </c>
      <c r="G290" s="70">
        <f t="shared" si="17"/>
        <v>-88.249283000000005</v>
      </c>
      <c r="J290">
        <v>29622448979.591999</v>
      </c>
      <c r="K290">
        <v>-73.115440000000007</v>
      </c>
      <c r="L290">
        <v>-61.850555</v>
      </c>
      <c r="N290" s="70">
        <f t="shared" si="20"/>
        <v>30.132653061223998</v>
      </c>
      <c r="O290" s="70">
        <f t="shared" si="18"/>
        <v>-73.236580000000004</v>
      </c>
    </row>
    <row r="291" spans="2:15" x14ac:dyDescent="0.25">
      <c r="B291">
        <v>29877551020.408001</v>
      </c>
      <c r="C291">
        <v>-91.190871999999999</v>
      </c>
      <c r="D291">
        <v>-78.739814999999993</v>
      </c>
      <c r="F291" s="70">
        <f t="shared" si="19"/>
        <v>30.387755102041002</v>
      </c>
      <c r="G291" s="70">
        <f t="shared" si="17"/>
        <v>-100.85827</v>
      </c>
      <c r="J291">
        <v>29877551020.408001</v>
      </c>
      <c r="K291">
        <v>-71.649733999999995</v>
      </c>
      <c r="L291">
        <v>-61.527126000000003</v>
      </c>
      <c r="N291" s="70">
        <f t="shared" si="20"/>
        <v>30.387755102041002</v>
      </c>
      <c r="O291" s="70">
        <f t="shared" si="18"/>
        <v>-70.905951999999999</v>
      </c>
    </row>
    <row r="292" spans="2:15" x14ac:dyDescent="0.25">
      <c r="B292">
        <v>30132653061.223999</v>
      </c>
      <c r="C292">
        <v>-88.249283000000005</v>
      </c>
      <c r="D292">
        <v>-82.576926999999998</v>
      </c>
      <c r="F292" s="70">
        <f t="shared" si="19"/>
        <v>30.642857142856997</v>
      </c>
      <c r="G292" s="70">
        <f t="shared" si="17"/>
        <v>-94.152587999999994</v>
      </c>
      <c r="J292">
        <v>30132653061.223999</v>
      </c>
      <c r="K292">
        <v>-73.236580000000004</v>
      </c>
      <c r="L292">
        <v>-60.916511999999997</v>
      </c>
      <c r="N292" s="70">
        <f t="shared" si="20"/>
        <v>30.642857142856997</v>
      </c>
      <c r="O292" s="70">
        <f t="shared" si="18"/>
        <v>-71.622253000000001</v>
      </c>
    </row>
    <row r="293" spans="2:15" x14ac:dyDescent="0.25">
      <c r="B293">
        <v>30387755102.041</v>
      </c>
      <c r="C293">
        <v>-100.85827</v>
      </c>
      <c r="D293">
        <v>-83.520049999999998</v>
      </c>
      <c r="F293" s="70">
        <f t="shared" si="19"/>
        <v>30.897959183672999</v>
      </c>
      <c r="G293" s="70">
        <f t="shared" si="17"/>
        <v>-95.141418000000002</v>
      </c>
      <c r="J293">
        <v>30387755102.041</v>
      </c>
      <c r="K293">
        <v>-70.905951999999999</v>
      </c>
      <c r="L293">
        <v>-60.942813999999998</v>
      </c>
      <c r="N293" s="70">
        <f t="shared" si="20"/>
        <v>30.897959183672999</v>
      </c>
      <c r="O293" s="70">
        <f t="shared" si="18"/>
        <v>-71.984855999999994</v>
      </c>
    </row>
    <row r="294" spans="2:15" x14ac:dyDescent="0.25">
      <c r="B294">
        <v>30642857142.856998</v>
      </c>
      <c r="C294">
        <v>-94.152587999999994</v>
      </c>
      <c r="D294">
        <v>-85.593947999999997</v>
      </c>
      <c r="F294" s="70">
        <f t="shared" si="19"/>
        <v>31.153061224490003</v>
      </c>
      <c r="G294" s="70">
        <f t="shared" si="17"/>
        <v>-88.869918999999996</v>
      </c>
      <c r="J294">
        <v>30642857142.856998</v>
      </c>
      <c r="K294">
        <v>-71.622253000000001</v>
      </c>
      <c r="L294">
        <v>-60.449424999999998</v>
      </c>
      <c r="N294" s="70">
        <f t="shared" si="20"/>
        <v>31.153061224490003</v>
      </c>
      <c r="O294" s="70">
        <f t="shared" si="18"/>
        <v>-72.773666000000006</v>
      </c>
    </row>
    <row r="295" spans="2:15" x14ac:dyDescent="0.25">
      <c r="B295">
        <v>30897959183.673</v>
      </c>
      <c r="C295">
        <v>-95.141418000000002</v>
      </c>
      <c r="D295">
        <v>-81.416183000000004</v>
      </c>
      <c r="F295" s="70">
        <f t="shared" si="19"/>
        <v>31.408163265306001</v>
      </c>
      <c r="G295" s="70">
        <f t="shared" si="17"/>
        <v>-84.675621000000007</v>
      </c>
      <c r="J295">
        <v>30897959183.673</v>
      </c>
      <c r="K295">
        <v>-71.984855999999994</v>
      </c>
      <c r="L295">
        <v>-61.013412000000002</v>
      </c>
      <c r="N295" s="70">
        <f t="shared" si="20"/>
        <v>31.408163265306001</v>
      </c>
      <c r="O295" s="70">
        <f t="shared" si="18"/>
        <v>-72.129188999999997</v>
      </c>
    </row>
    <row r="296" spans="2:15" x14ac:dyDescent="0.25">
      <c r="B296">
        <v>31153061224.490002</v>
      </c>
      <c r="C296">
        <v>-88.869918999999996</v>
      </c>
      <c r="D296">
        <v>-78.086196999999999</v>
      </c>
      <c r="F296" s="70">
        <f t="shared" si="19"/>
        <v>31.663265306122003</v>
      </c>
      <c r="G296" s="70">
        <f t="shared" si="17"/>
        <v>-96.609443999999996</v>
      </c>
      <c r="J296">
        <v>31153061224.490002</v>
      </c>
      <c r="K296">
        <v>-72.773666000000006</v>
      </c>
      <c r="L296">
        <v>-61.184775999999999</v>
      </c>
      <c r="N296" s="70">
        <f t="shared" si="20"/>
        <v>31.663265306122003</v>
      </c>
      <c r="O296" s="70">
        <f t="shared" si="18"/>
        <v>-71.736748000000006</v>
      </c>
    </row>
    <row r="297" spans="2:15" x14ac:dyDescent="0.25">
      <c r="B297">
        <v>31408163265.306</v>
      </c>
      <c r="C297">
        <v>-84.675621000000007</v>
      </c>
      <c r="D297">
        <v>-78.646545000000003</v>
      </c>
      <c r="F297" s="70">
        <f t="shared" si="19"/>
        <v>31.918367346939</v>
      </c>
      <c r="G297" s="70">
        <f t="shared" si="17"/>
        <v>-90.534210000000002</v>
      </c>
      <c r="J297">
        <v>31408163265.306</v>
      </c>
      <c r="K297">
        <v>-72.129188999999997</v>
      </c>
      <c r="L297">
        <v>-61.096043000000002</v>
      </c>
      <c r="N297" s="70">
        <f t="shared" si="20"/>
        <v>31.918367346939</v>
      </c>
      <c r="O297" s="70">
        <f t="shared" si="18"/>
        <v>-71.042534000000003</v>
      </c>
    </row>
    <row r="298" spans="2:15" x14ac:dyDescent="0.25">
      <c r="B298">
        <v>31663265306.122002</v>
      </c>
      <c r="C298">
        <v>-96.609443999999996</v>
      </c>
      <c r="D298">
        <v>-79.240913000000006</v>
      </c>
      <c r="F298" s="70">
        <f t="shared" si="19"/>
        <v>32.173469387754999</v>
      </c>
      <c r="G298" s="70">
        <f t="shared" si="17"/>
        <v>-80.492919999999998</v>
      </c>
      <c r="J298">
        <v>31663265306.122002</v>
      </c>
      <c r="K298">
        <v>-71.736748000000006</v>
      </c>
      <c r="L298">
        <v>-60.457134000000003</v>
      </c>
      <c r="N298" s="70">
        <f t="shared" si="20"/>
        <v>32.173469387754999</v>
      </c>
      <c r="O298" s="70">
        <f t="shared" si="18"/>
        <v>-70.658173000000005</v>
      </c>
    </row>
    <row r="299" spans="2:15" x14ac:dyDescent="0.25">
      <c r="B299">
        <v>31918367346.938999</v>
      </c>
      <c r="C299">
        <v>-90.534210000000002</v>
      </c>
      <c r="D299">
        <v>-77.780372999999997</v>
      </c>
      <c r="F299" s="70">
        <f t="shared" si="19"/>
        <v>32.428571428570997</v>
      </c>
      <c r="G299" s="70">
        <f t="shared" si="17"/>
        <v>-80.397223999999994</v>
      </c>
      <c r="J299">
        <v>31918367346.938999</v>
      </c>
      <c r="K299">
        <v>-71.042534000000003</v>
      </c>
      <c r="L299">
        <v>-59.898375999999999</v>
      </c>
      <c r="N299" s="70">
        <f t="shared" si="20"/>
        <v>32.428571428570997</v>
      </c>
      <c r="O299" s="70">
        <f t="shared" si="18"/>
        <v>-69.202858000000006</v>
      </c>
    </row>
    <row r="300" spans="2:15" x14ac:dyDescent="0.25">
      <c r="B300">
        <v>32173469387.755001</v>
      </c>
      <c r="C300">
        <v>-80.492919999999998</v>
      </c>
      <c r="D300">
        <v>-72.283462999999998</v>
      </c>
      <c r="F300" s="70">
        <f t="shared" si="19"/>
        <v>32.683673469387998</v>
      </c>
      <c r="G300" s="70">
        <f t="shared" si="17"/>
        <v>-85.418685999999994</v>
      </c>
      <c r="J300">
        <v>32173469387.755001</v>
      </c>
      <c r="K300">
        <v>-70.658173000000005</v>
      </c>
      <c r="L300">
        <v>-59.04007</v>
      </c>
      <c r="N300" s="70">
        <f t="shared" si="20"/>
        <v>32.683673469387998</v>
      </c>
      <c r="O300" s="70">
        <f t="shared" si="18"/>
        <v>-69.472701999999998</v>
      </c>
    </row>
    <row r="301" spans="2:15" x14ac:dyDescent="0.25">
      <c r="B301">
        <v>32428571428.570999</v>
      </c>
      <c r="C301">
        <v>-80.397223999999994</v>
      </c>
      <c r="D301">
        <v>-70.682175000000001</v>
      </c>
      <c r="F301" s="70">
        <f t="shared" si="19"/>
        <v>32.938775510203996</v>
      </c>
      <c r="G301" s="70">
        <f t="shared" si="17"/>
        <v>-83.951729</v>
      </c>
      <c r="J301">
        <v>32428571428.570999</v>
      </c>
      <c r="K301">
        <v>-69.202858000000006</v>
      </c>
      <c r="L301">
        <v>-58.492317</v>
      </c>
      <c r="N301" s="70">
        <f t="shared" si="20"/>
        <v>32.938775510203996</v>
      </c>
      <c r="O301" s="70">
        <f t="shared" si="18"/>
        <v>-69.165160999999998</v>
      </c>
    </row>
    <row r="302" spans="2:15" x14ac:dyDescent="0.25">
      <c r="B302">
        <v>32683673469.388</v>
      </c>
      <c r="C302">
        <v>-85.418685999999994</v>
      </c>
      <c r="D302">
        <v>-72.085487000000001</v>
      </c>
      <c r="F302" s="70">
        <f t="shared" si="19"/>
        <v>33.193877551020002</v>
      </c>
      <c r="G302" s="70">
        <f t="shared" si="17"/>
        <v>-82.913734000000005</v>
      </c>
      <c r="J302">
        <v>32683673469.388</v>
      </c>
      <c r="K302">
        <v>-69.472701999999998</v>
      </c>
      <c r="L302">
        <v>-57.902363000000001</v>
      </c>
      <c r="N302" s="70">
        <f t="shared" si="20"/>
        <v>33.193877551020002</v>
      </c>
      <c r="O302" s="70">
        <f t="shared" si="18"/>
        <v>-68.793792999999994</v>
      </c>
    </row>
    <row r="303" spans="2:15" x14ac:dyDescent="0.25">
      <c r="B303">
        <v>32938775510.203999</v>
      </c>
      <c r="C303">
        <v>-83.951729</v>
      </c>
      <c r="D303">
        <v>-73.174553000000003</v>
      </c>
      <c r="F303" s="70">
        <f t="shared" si="19"/>
        <v>33.448979591837002</v>
      </c>
      <c r="G303" s="70">
        <f t="shared" si="17"/>
        <v>-80.440246999999999</v>
      </c>
      <c r="J303">
        <v>32938775510.203999</v>
      </c>
      <c r="K303">
        <v>-69.165160999999998</v>
      </c>
      <c r="L303">
        <v>-57.643253000000001</v>
      </c>
      <c r="N303" s="70">
        <f t="shared" si="20"/>
        <v>33.448979591837002</v>
      </c>
      <c r="O303" s="70">
        <f t="shared" si="18"/>
        <v>-68.808334000000002</v>
      </c>
    </row>
    <row r="304" spans="2:15" x14ac:dyDescent="0.25">
      <c r="B304">
        <v>33193877551.02</v>
      </c>
      <c r="C304">
        <v>-82.913734000000005</v>
      </c>
      <c r="D304">
        <v>-71.670981999999995</v>
      </c>
      <c r="F304" s="70">
        <f t="shared" si="19"/>
        <v>33.704081632653001</v>
      </c>
      <c r="G304" s="70">
        <f t="shared" si="17"/>
        <v>-87.501334999999997</v>
      </c>
      <c r="J304">
        <v>33193877551.02</v>
      </c>
      <c r="K304">
        <v>-68.793792999999994</v>
      </c>
      <c r="L304">
        <v>-57.296382999999999</v>
      </c>
      <c r="N304" s="70">
        <f t="shared" si="20"/>
        <v>33.704081632653001</v>
      </c>
      <c r="O304" s="70">
        <f t="shared" si="18"/>
        <v>-66.600853000000001</v>
      </c>
    </row>
    <row r="305" spans="2:15" x14ac:dyDescent="0.25">
      <c r="B305">
        <v>33448979591.837002</v>
      </c>
      <c r="C305">
        <v>-80.440246999999999</v>
      </c>
      <c r="D305">
        <v>-73.087967000000006</v>
      </c>
      <c r="F305" s="70">
        <f t="shared" si="19"/>
        <v>33.959183673468999</v>
      </c>
      <c r="G305" s="70">
        <f t="shared" si="17"/>
        <v>-85.424484000000007</v>
      </c>
      <c r="J305">
        <v>33448979591.837002</v>
      </c>
      <c r="K305">
        <v>-68.808334000000002</v>
      </c>
      <c r="L305">
        <v>-56.315078999999997</v>
      </c>
      <c r="N305" s="70">
        <f t="shared" si="20"/>
        <v>33.959183673468999</v>
      </c>
      <c r="O305" s="70">
        <f t="shared" si="18"/>
        <v>-68.718345999999997</v>
      </c>
    </row>
    <row r="306" spans="2:15" x14ac:dyDescent="0.25">
      <c r="B306">
        <v>33704081632.653</v>
      </c>
      <c r="C306">
        <v>-87.501334999999997</v>
      </c>
      <c r="D306">
        <v>-74.117904999999993</v>
      </c>
      <c r="F306" s="70">
        <f t="shared" si="19"/>
        <v>34.214285714286</v>
      </c>
      <c r="G306" s="70">
        <f t="shared" si="17"/>
        <v>-92.118247999999994</v>
      </c>
      <c r="J306">
        <v>33704081632.653</v>
      </c>
      <c r="K306">
        <v>-66.600853000000001</v>
      </c>
      <c r="L306">
        <v>-56.122112000000001</v>
      </c>
      <c r="N306" s="70">
        <f t="shared" si="20"/>
        <v>34.214285714286</v>
      </c>
      <c r="O306" s="70">
        <f t="shared" si="18"/>
        <v>-67.861496000000002</v>
      </c>
    </row>
    <row r="307" spans="2:15" x14ac:dyDescent="0.25">
      <c r="B307">
        <v>33959183673.469002</v>
      </c>
      <c r="C307">
        <v>-85.424484000000007</v>
      </c>
      <c r="D307">
        <v>-78.159644999999998</v>
      </c>
      <c r="F307" s="70">
        <f t="shared" si="19"/>
        <v>34.469387755101998</v>
      </c>
      <c r="G307" s="70">
        <f t="shared" si="17"/>
        <v>-88.399101000000002</v>
      </c>
      <c r="J307">
        <v>33959183673.469002</v>
      </c>
      <c r="K307">
        <v>-68.718345999999997</v>
      </c>
      <c r="L307">
        <v>-55.586193000000002</v>
      </c>
      <c r="N307" s="70">
        <f t="shared" si="20"/>
        <v>34.469387755101998</v>
      </c>
      <c r="O307" s="70">
        <f t="shared" si="18"/>
        <v>-68.279555999999999</v>
      </c>
    </row>
    <row r="308" spans="2:15" x14ac:dyDescent="0.25">
      <c r="B308">
        <v>34214285714.285999</v>
      </c>
      <c r="C308">
        <v>-92.118247999999994</v>
      </c>
      <c r="D308">
        <v>-78.528296999999995</v>
      </c>
      <c r="F308" s="70">
        <f t="shared" si="19"/>
        <v>34.724489795917997</v>
      </c>
      <c r="G308" s="70">
        <f t="shared" si="17"/>
        <v>-85.718513000000002</v>
      </c>
      <c r="J308">
        <v>34214285714.285999</v>
      </c>
      <c r="K308">
        <v>-67.861496000000002</v>
      </c>
      <c r="L308">
        <v>-55.894787000000001</v>
      </c>
      <c r="N308" s="70">
        <f t="shared" si="20"/>
        <v>34.724489795917997</v>
      </c>
      <c r="O308" s="70">
        <f t="shared" si="18"/>
        <v>-67.335296999999997</v>
      </c>
    </row>
    <row r="309" spans="2:15" x14ac:dyDescent="0.25">
      <c r="B309">
        <v>34469387755.101997</v>
      </c>
      <c r="C309">
        <v>-88.399101000000002</v>
      </c>
      <c r="D309">
        <v>-78.686401000000004</v>
      </c>
      <c r="F309" s="70">
        <f t="shared" si="19"/>
        <v>34.979591836735004</v>
      </c>
      <c r="G309" s="70">
        <f t="shared" si="17"/>
        <v>-86.023765999999995</v>
      </c>
      <c r="J309">
        <v>34469387755.101997</v>
      </c>
      <c r="K309">
        <v>-68.279555999999999</v>
      </c>
      <c r="L309">
        <v>-55.171107999999997</v>
      </c>
      <c r="N309" s="70">
        <f t="shared" si="20"/>
        <v>34.979591836735004</v>
      </c>
      <c r="O309" s="70">
        <f t="shared" si="18"/>
        <v>-65.861609999999999</v>
      </c>
    </row>
    <row r="310" spans="2:15" x14ac:dyDescent="0.25">
      <c r="B310">
        <v>34724489795.917999</v>
      </c>
      <c r="C310">
        <v>-85.718513000000002</v>
      </c>
      <c r="D310">
        <v>-76.704880000000003</v>
      </c>
      <c r="F310" s="70">
        <f t="shared" si="19"/>
        <v>35.234693877551003</v>
      </c>
      <c r="G310" s="70">
        <f t="shared" si="17"/>
        <v>-82.501472000000007</v>
      </c>
      <c r="J310">
        <v>34724489795.917999</v>
      </c>
      <c r="K310">
        <v>-67.335296999999997</v>
      </c>
      <c r="L310">
        <v>-54.197738999999999</v>
      </c>
      <c r="N310" s="70">
        <f t="shared" si="20"/>
        <v>35.234693877551003</v>
      </c>
      <c r="O310" s="70">
        <f t="shared" si="18"/>
        <v>-67.455177000000006</v>
      </c>
    </row>
    <row r="311" spans="2:15" x14ac:dyDescent="0.25">
      <c r="B311">
        <v>34979591836.735001</v>
      </c>
      <c r="C311">
        <v>-86.023765999999995</v>
      </c>
      <c r="D311">
        <v>-74.739586000000003</v>
      </c>
      <c r="F311" s="70">
        <f t="shared" si="19"/>
        <v>35.489795918366994</v>
      </c>
      <c r="G311" s="70">
        <f t="shared" si="17"/>
        <v>-82.119857999999994</v>
      </c>
      <c r="J311">
        <v>34979591836.735001</v>
      </c>
      <c r="K311">
        <v>-65.861609999999999</v>
      </c>
      <c r="L311">
        <v>-53.591988000000001</v>
      </c>
      <c r="N311" s="70">
        <f t="shared" si="20"/>
        <v>35.489795918366994</v>
      </c>
      <c r="O311" s="70">
        <f t="shared" si="18"/>
        <v>-67.984061999999994</v>
      </c>
    </row>
    <row r="312" spans="2:15" x14ac:dyDescent="0.25">
      <c r="B312">
        <v>35234693877.551003</v>
      </c>
      <c r="C312">
        <v>-82.501472000000007</v>
      </c>
      <c r="D312">
        <v>-73.430779000000001</v>
      </c>
      <c r="F312" s="70">
        <f t="shared" si="19"/>
        <v>35.744897959184001</v>
      </c>
      <c r="G312" s="70">
        <f t="shared" si="17"/>
        <v>-89.169144000000003</v>
      </c>
      <c r="J312">
        <v>35234693877.551003</v>
      </c>
      <c r="K312">
        <v>-67.455177000000006</v>
      </c>
      <c r="L312">
        <v>-53.455016999999998</v>
      </c>
      <c r="N312" s="70">
        <f t="shared" si="20"/>
        <v>35.744897959184001</v>
      </c>
      <c r="O312" s="70">
        <f t="shared" si="18"/>
        <v>-67.130324999999999</v>
      </c>
    </row>
    <row r="313" spans="2:15" x14ac:dyDescent="0.25">
      <c r="B313">
        <v>35489795918.366997</v>
      </c>
      <c r="C313">
        <v>-82.119857999999994</v>
      </c>
      <c r="D313">
        <v>-74.252144000000001</v>
      </c>
      <c r="F313" s="70">
        <f t="shared" si="19"/>
        <v>36</v>
      </c>
      <c r="G313" s="70">
        <f t="shared" si="17"/>
        <v>-89.224022000000005</v>
      </c>
      <c r="J313">
        <v>35489795918.366997</v>
      </c>
      <c r="K313">
        <v>-67.984061999999994</v>
      </c>
      <c r="L313">
        <v>-53.546931999999998</v>
      </c>
      <c r="N313" s="70">
        <f t="shared" si="20"/>
        <v>36</v>
      </c>
      <c r="O313" s="70">
        <f t="shared" si="18"/>
        <v>-67.388694999999998</v>
      </c>
    </row>
    <row r="314" spans="2:15" x14ac:dyDescent="0.25">
      <c r="B314">
        <v>35744897959.183998</v>
      </c>
      <c r="C314">
        <v>-89.169144000000003</v>
      </c>
      <c r="D314">
        <v>-76.247626999999994</v>
      </c>
      <c r="F314" s="70" t="str">
        <f>B316</f>
        <v>END</v>
      </c>
      <c r="G314" s="70"/>
      <c r="J314">
        <v>35744897959.183998</v>
      </c>
      <c r="K314">
        <v>-67.130324999999999</v>
      </c>
      <c r="L314">
        <v>-53.281818000000001</v>
      </c>
      <c r="N314" s="70" t="str">
        <f>J316</f>
        <v>END</v>
      </c>
    </row>
    <row r="315" spans="2:15" x14ac:dyDescent="0.25">
      <c r="B315">
        <v>36000000000</v>
      </c>
      <c r="C315">
        <v>-89.224022000000005</v>
      </c>
      <c r="D315">
        <v>-78.469443999999996</v>
      </c>
      <c r="F315" s="70"/>
      <c r="J315">
        <v>36000000000</v>
      </c>
      <c r="K315">
        <v>-67.388694999999998</v>
      </c>
      <c r="L315">
        <v>-52.947944999999997</v>
      </c>
    </row>
    <row r="316" spans="2:15" x14ac:dyDescent="0.25">
      <c r="B316" t="s">
        <v>21</v>
      </c>
      <c r="F316" s="70"/>
      <c r="J316" t="s">
        <v>21</v>
      </c>
    </row>
    <row r="317" spans="2:15" x14ac:dyDescent="0.25">
      <c r="F317" s="70"/>
    </row>
    <row r="318" spans="2:15" x14ac:dyDescent="0.25">
      <c r="F318" s="70"/>
    </row>
    <row r="319" spans="2:15" x14ac:dyDescent="0.25">
      <c r="F319" s="70"/>
    </row>
    <row r="320" spans="2:15" x14ac:dyDescent="0.25">
      <c r="F320" s="70"/>
    </row>
    <row r="321" spans="6:6" x14ac:dyDescent="0.25">
      <c r="F321" s="70"/>
    </row>
    <row r="322" spans="6:6" x14ac:dyDescent="0.25">
      <c r="F322" s="70"/>
    </row>
    <row r="323" spans="6:6" x14ac:dyDescent="0.25">
      <c r="F323" s="70"/>
    </row>
    <row r="324" spans="6:6" x14ac:dyDescent="0.25">
      <c r="F324" s="7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604"/>
  <sheetViews>
    <sheetView workbookViewId="0">
      <selection activeCell="J1" sqref="J1:L1048576"/>
    </sheetView>
  </sheetViews>
  <sheetFormatPr defaultRowHeight="15" x14ac:dyDescent="0.25"/>
  <cols>
    <col min="1" max="1" width="13.7109375" style="30" customWidth="1"/>
    <col min="5" max="5" width="2" style="4" customWidth="1"/>
    <col min="6" max="6" width="17.42578125" style="3" bestFit="1" customWidth="1"/>
    <col min="7" max="7" width="25.28515625" style="3" bestFit="1" customWidth="1"/>
    <col min="8" max="8" width="9.28515625" style="55" bestFit="1" customWidth="1"/>
    <col min="9" max="9" width="13.7109375" style="30" customWidth="1"/>
    <col min="13" max="13" width="2" style="4" customWidth="1"/>
    <col min="14" max="14" width="17.42578125" style="3" bestFit="1" customWidth="1"/>
    <col min="15" max="15" width="25.28515625" style="3" bestFit="1" customWidth="1"/>
    <col min="16" max="16" width="9.28515625" style="55" bestFit="1" customWidth="1"/>
    <col min="17" max="17" width="2" style="4" customWidth="1"/>
  </cols>
  <sheetData>
    <row r="1" spans="1:17" x14ac:dyDescent="0.25">
      <c r="B1" t="s">
        <v>92</v>
      </c>
      <c r="E1" s="7"/>
      <c r="G1" s="3" t="s">
        <v>16</v>
      </c>
      <c r="J1" t="s">
        <v>92</v>
      </c>
      <c r="M1" s="7"/>
      <c r="O1" s="3" t="s">
        <v>17</v>
      </c>
      <c r="Q1" s="7"/>
    </row>
    <row r="2" spans="1:17" x14ac:dyDescent="0.25">
      <c r="A2" s="39" t="s">
        <v>108</v>
      </c>
      <c r="B2" t="s">
        <v>261</v>
      </c>
      <c r="C2" t="s">
        <v>254</v>
      </c>
      <c r="D2" t="s">
        <v>255</v>
      </c>
      <c r="E2" s="7"/>
      <c r="F2" s="12"/>
      <c r="G2" s="52" t="s">
        <v>276</v>
      </c>
      <c r="I2" s="39" t="s">
        <v>105</v>
      </c>
      <c r="J2" t="s">
        <v>261</v>
      </c>
      <c r="K2" t="s">
        <v>254</v>
      </c>
      <c r="L2" t="s">
        <v>255</v>
      </c>
      <c r="M2" s="7"/>
      <c r="N2" s="12"/>
      <c r="O2" s="52" t="s">
        <v>276</v>
      </c>
      <c r="Q2" s="7"/>
    </row>
    <row r="3" spans="1:17" x14ac:dyDescent="0.25">
      <c r="B3" t="s">
        <v>285</v>
      </c>
      <c r="C3" t="s">
        <v>286</v>
      </c>
      <c r="D3" t="s">
        <v>295</v>
      </c>
      <c r="E3" s="7"/>
      <c r="F3" s="12"/>
      <c r="G3" s="10"/>
      <c r="J3" t="s">
        <v>285</v>
      </c>
      <c r="K3" t="s">
        <v>286</v>
      </c>
      <c r="L3" t="s">
        <v>296</v>
      </c>
      <c r="M3" s="7"/>
      <c r="N3" s="12"/>
      <c r="O3" s="10"/>
      <c r="Q3" s="7"/>
    </row>
    <row r="4" spans="1:17" x14ac:dyDescent="0.25">
      <c r="B4" t="s">
        <v>95</v>
      </c>
      <c r="E4" s="7"/>
      <c r="G4" s="31" t="s">
        <v>20</v>
      </c>
      <c r="J4" t="s">
        <v>95</v>
      </c>
      <c r="M4" s="7"/>
      <c r="O4" s="31" t="s">
        <v>20</v>
      </c>
      <c r="Q4" s="7"/>
    </row>
    <row r="5" spans="1:17" x14ac:dyDescent="0.25">
      <c r="E5" s="7"/>
      <c r="F5" s="3" t="s">
        <v>18</v>
      </c>
      <c r="M5" s="7"/>
      <c r="N5" s="3" t="s">
        <v>18</v>
      </c>
      <c r="Q5" s="7"/>
    </row>
    <row r="6" spans="1:17" ht="15.75" x14ac:dyDescent="0.25">
      <c r="E6" s="7"/>
      <c r="F6" s="3" t="s">
        <v>19</v>
      </c>
      <c r="G6" s="3" t="str">
        <f t="shared" ref="G6:G25" si="0">D32</f>
        <v>1Ix2L dBc Log Mag(dB)</v>
      </c>
      <c r="H6" s="25">
        <v>1</v>
      </c>
      <c r="M6" s="7"/>
      <c r="N6" s="3" t="s">
        <v>19</v>
      </c>
      <c r="O6" s="3" t="str">
        <f t="shared" ref="O6:O25" si="1">L32</f>
        <v>1Ix2L dBc Log Mag(dB)</v>
      </c>
      <c r="P6" s="25">
        <v>1</v>
      </c>
      <c r="Q6" s="7"/>
    </row>
    <row r="7" spans="1:17" ht="15.75" x14ac:dyDescent="0.25">
      <c r="B7" t="s">
        <v>96</v>
      </c>
      <c r="E7" s="7"/>
      <c r="F7" s="3">
        <f t="shared" ref="F7:F25" si="2">B33/1000000000</f>
        <v>21.908999999999999</v>
      </c>
      <c r="G7" s="3">
        <f t="shared" si="0"/>
        <v>-15.752753999999999</v>
      </c>
      <c r="H7" s="26">
        <f>ABS(AVERAGE(G7:G25)-(H6-1)*5)</f>
        <v>29.363332684210526</v>
      </c>
      <c r="J7" t="s">
        <v>96</v>
      </c>
      <c r="M7" s="7"/>
      <c r="N7" s="3">
        <f t="shared" ref="N7:N25" si="3">J33/1000000000</f>
        <v>21.908999999999999</v>
      </c>
      <c r="O7" s="3">
        <f t="shared" si="1"/>
        <v>-14.290426</v>
      </c>
      <c r="P7" s="26">
        <f>ABS(AVERAGE(O7:O25)-(P6-1)*5)</f>
        <v>31.830881631578951</v>
      </c>
      <c r="Q7" s="7"/>
    </row>
    <row r="8" spans="1:17" x14ac:dyDescent="0.25">
      <c r="B8" t="s">
        <v>19</v>
      </c>
      <c r="C8" t="s">
        <v>113</v>
      </c>
      <c r="E8" s="7"/>
      <c r="F8" s="3">
        <f t="shared" si="2"/>
        <v>22.914055555556001</v>
      </c>
      <c r="G8" s="3">
        <f t="shared" si="0"/>
        <v>-17.287420000000001</v>
      </c>
      <c r="J8" t="s">
        <v>19</v>
      </c>
      <c r="K8" t="s">
        <v>113</v>
      </c>
      <c r="M8" s="7"/>
      <c r="N8" s="3">
        <f t="shared" si="3"/>
        <v>22.914055555556001</v>
      </c>
      <c r="O8" s="3">
        <f t="shared" si="1"/>
        <v>-19.340088000000002</v>
      </c>
      <c r="Q8" s="7"/>
    </row>
    <row r="9" spans="1:17" x14ac:dyDescent="0.25">
      <c r="B9">
        <v>11000000000</v>
      </c>
      <c r="C9">
        <v>-8.7238349999999993</v>
      </c>
      <c r="E9" s="7"/>
      <c r="F9" s="3">
        <f t="shared" si="2"/>
        <v>23.919111111111</v>
      </c>
      <c r="G9" s="3">
        <f t="shared" si="0"/>
        <v>-15.792252</v>
      </c>
      <c r="J9">
        <v>11000000000</v>
      </c>
      <c r="K9">
        <v>-13.70946</v>
      </c>
      <c r="M9" s="7"/>
      <c r="N9" s="3">
        <f t="shared" si="3"/>
        <v>23.919111111111</v>
      </c>
      <c r="O9" s="3">
        <f t="shared" si="1"/>
        <v>-24.642848999999998</v>
      </c>
      <c r="Q9" s="7"/>
    </row>
    <row r="10" spans="1:17" x14ac:dyDescent="0.25">
      <c r="B10">
        <v>12611111111.111</v>
      </c>
      <c r="C10">
        <v>-8.3860817000000001</v>
      </c>
      <c r="E10" s="7"/>
      <c r="F10" s="3">
        <f t="shared" si="2"/>
        <v>24.924166666666999</v>
      </c>
      <c r="G10" s="3">
        <f t="shared" si="0"/>
        <v>-15.037426999999999</v>
      </c>
      <c r="J10">
        <v>12611111111.111</v>
      </c>
      <c r="K10">
        <v>-9.3308859000000002</v>
      </c>
      <c r="M10" s="7"/>
      <c r="N10" s="3">
        <f t="shared" si="3"/>
        <v>24.924166666666999</v>
      </c>
      <c r="O10" s="3">
        <f t="shared" si="1"/>
        <v>-25.500641000000002</v>
      </c>
      <c r="Q10" s="7"/>
    </row>
    <row r="11" spans="1:17" x14ac:dyDescent="0.25">
      <c r="B11">
        <v>14222222222.222</v>
      </c>
      <c r="C11">
        <v>-6.5341329999999997</v>
      </c>
      <c r="E11" s="7"/>
      <c r="F11" s="3">
        <f t="shared" si="2"/>
        <v>25.929222222221998</v>
      </c>
      <c r="G11" s="3">
        <f t="shared" si="0"/>
        <v>-20.194970999999999</v>
      </c>
      <c r="J11">
        <v>14222222222.222</v>
      </c>
      <c r="K11">
        <v>-7.0301609000000003</v>
      </c>
      <c r="M11" s="7"/>
      <c r="N11" s="3">
        <f t="shared" si="3"/>
        <v>25.929222222221998</v>
      </c>
      <c r="O11" s="3">
        <f t="shared" si="1"/>
        <v>-25.602443999999998</v>
      </c>
      <c r="Q11" s="7"/>
    </row>
    <row r="12" spans="1:17" x14ac:dyDescent="0.25">
      <c r="B12">
        <v>15833333333.333</v>
      </c>
      <c r="C12">
        <v>-6.3247518999999999</v>
      </c>
      <c r="E12" s="7"/>
      <c r="F12" s="3">
        <f t="shared" si="2"/>
        <v>26.934277777778</v>
      </c>
      <c r="G12" s="3">
        <f t="shared" si="0"/>
        <v>-24.528324000000001</v>
      </c>
      <c r="J12">
        <v>15833333333.333</v>
      </c>
      <c r="K12">
        <v>-6.7699094000000004</v>
      </c>
      <c r="M12" s="7"/>
      <c r="N12" s="3">
        <f t="shared" si="3"/>
        <v>26.934277777778</v>
      </c>
      <c r="O12" s="3">
        <f t="shared" si="1"/>
        <v>-31.667269000000001</v>
      </c>
      <c r="Q12" s="7"/>
    </row>
    <row r="13" spans="1:17" x14ac:dyDescent="0.25">
      <c r="B13">
        <v>17444444444.444</v>
      </c>
      <c r="C13">
        <v>-6.1421466000000002</v>
      </c>
      <c r="E13" s="7"/>
      <c r="F13" s="3">
        <f t="shared" si="2"/>
        <v>27.939333333333</v>
      </c>
      <c r="G13" s="3">
        <f t="shared" si="0"/>
        <v>-26.088791000000001</v>
      </c>
      <c r="J13">
        <v>17444444444.444</v>
      </c>
      <c r="K13">
        <v>-7.0231018000000001</v>
      </c>
      <c r="M13" s="7"/>
      <c r="N13" s="3">
        <f t="shared" si="3"/>
        <v>27.939333333333</v>
      </c>
      <c r="O13" s="3">
        <f t="shared" si="1"/>
        <v>-30.920687000000001</v>
      </c>
      <c r="Q13" s="7"/>
    </row>
    <row r="14" spans="1:17" x14ac:dyDescent="0.25">
      <c r="B14">
        <v>19055555555.556</v>
      </c>
      <c r="C14">
        <v>-6.2425345999999999</v>
      </c>
      <c r="E14" s="7"/>
      <c r="F14" s="3">
        <f t="shared" si="2"/>
        <v>28.944388888889002</v>
      </c>
      <c r="G14" s="3">
        <f t="shared" si="0"/>
        <v>-38.674652000000002</v>
      </c>
      <c r="J14">
        <v>19055555555.556</v>
      </c>
      <c r="K14">
        <v>-7.4216594999999996</v>
      </c>
      <c r="M14" s="7"/>
      <c r="N14" s="3">
        <f t="shared" si="3"/>
        <v>28.944388888889002</v>
      </c>
      <c r="O14" s="3">
        <f t="shared" si="1"/>
        <v>-30.724525</v>
      </c>
      <c r="Q14" s="7"/>
    </row>
    <row r="15" spans="1:17" x14ac:dyDescent="0.25">
      <c r="B15">
        <v>20666666666.667</v>
      </c>
      <c r="C15">
        <v>-6.6541147</v>
      </c>
      <c r="E15" s="7"/>
      <c r="F15" s="3">
        <f t="shared" si="2"/>
        <v>29.949444444444001</v>
      </c>
      <c r="G15" s="3">
        <f t="shared" si="0"/>
        <v>-36.976433</v>
      </c>
      <c r="J15">
        <v>20666666666.667</v>
      </c>
      <c r="K15">
        <v>-7.8380523000000002</v>
      </c>
      <c r="M15" s="7"/>
      <c r="N15" s="3">
        <f t="shared" si="3"/>
        <v>29.949444444444001</v>
      </c>
      <c r="O15" s="3">
        <f t="shared" si="1"/>
        <v>-28.245995000000001</v>
      </c>
      <c r="Q15" s="7"/>
    </row>
    <row r="16" spans="1:17" x14ac:dyDescent="0.25">
      <c r="B16">
        <v>22277777777.778</v>
      </c>
      <c r="C16">
        <v>-8.6025763000000008</v>
      </c>
      <c r="E16" s="7"/>
      <c r="F16" s="3">
        <f t="shared" si="2"/>
        <v>30.954499999999999</v>
      </c>
      <c r="G16" s="3">
        <f t="shared" si="0"/>
        <v>-26.469124000000001</v>
      </c>
      <c r="J16">
        <v>22277777777.778</v>
      </c>
      <c r="K16">
        <v>-9.0548266999999996</v>
      </c>
      <c r="M16" s="7"/>
      <c r="N16" s="3">
        <f t="shared" si="3"/>
        <v>30.954499999999999</v>
      </c>
      <c r="O16" s="3">
        <f t="shared" si="1"/>
        <v>-32.421787000000002</v>
      </c>
      <c r="Q16" s="7"/>
    </row>
    <row r="17" spans="2:17" x14ac:dyDescent="0.25">
      <c r="B17">
        <v>23888888888.889</v>
      </c>
      <c r="C17">
        <v>-8.5964335999999992</v>
      </c>
      <c r="E17" s="7"/>
      <c r="F17" s="3">
        <f t="shared" si="2"/>
        <v>31.959555555556001</v>
      </c>
      <c r="G17" s="3">
        <f t="shared" si="0"/>
        <v>-25.419664000000001</v>
      </c>
      <c r="J17">
        <v>23888888888.889</v>
      </c>
      <c r="K17">
        <v>-10.150774999999999</v>
      </c>
      <c r="M17" s="7"/>
      <c r="N17" s="3">
        <f t="shared" si="3"/>
        <v>31.959555555556001</v>
      </c>
      <c r="O17" s="3">
        <f t="shared" si="1"/>
        <v>-52.098568</v>
      </c>
      <c r="Q17" s="7"/>
    </row>
    <row r="18" spans="2:17" x14ac:dyDescent="0.25">
      <c r="B18">
        <v>25500000000</v>
      </c>
      <c r="C18">
        <v>-8.0405101999999999</v>
      </c>
      <c r="E18" s="7"/>
      <c r="F18" s="3">
        <f t="shared" si="2"/>
        <v>32.964611111110997</v>
      </c>
      <c r="G18" s="3">
        <f t="shared" si="0"/>
        <v>-28.627565000000001</v>
      </c>
      <c r="J18">
        <v>25500000000</v>
      </c>
      <c r="K18">
        <v>-9.7081747000000007</v>
      </c>
      <c r="M18" s="7"/>
      <c r="N18" s="3">
        <f t="shared" si="3"/>
        <v>32.964611111110997</v>
      </c>
      <c r="O18" s="3">
        <f t="shared" si="1"/>
        <v>-42.843108999999998</v>
      </c>
      <c r="Q18" s="7"/>
    </row>
    <row r="19" spans="2:17" x14ac:dyDescent="0.25">
      <c r="B19">
        <v>27111111111.111</v>
      </c>
      <c r="C19">
        <v>-7.4997897</v>
      </c>
      <c r="E19" s="7"/>
      <c r="F19" s="3">
        <f t="shared" si="2"/>
        <v>33.969666666667003</v>
      </c>
      <c r="G19" s="3">
        <f t="shared" si="0"/>
        <v>-32.302714999999999</v>
      </c>
      <c r="J19">
        <v>27111111111.111</v>
      </c>
      <c r="K19">
        <v>-9.1101235999999997</v>
      </c>
      <c r="M19" s="7"/>
      <c r="N19" s="3">
        <f t="shared" si="3"/>
        <v>33.969666666667003</v>
      </c>
      <c r="O19" s="3">
        <f t="shared" si="1"/>
        <v>-33.656447999999997</v>
      </c>
      <c r="Q19" s="7"/>
    </row>
    <row r="20" spans="2:17" x14ac:dyDescent="0.25">
      <c r="B20">
        <v>28722222222.222</v>
      </c>
      <c r="C20">
        <v>-7.4965672000000003</v>
      </c>
      <c r="E20" s="7"/>
      <c r="F20" s="3">
        <f t="shared" si="2"/>
        <v>34.974722222221999</v>
      </c>
      <c r="G20" s="3">
        <f t="shared" si="0"/>
        <v>-33.759605000000001</v>
      </c>
      <c r="J20">
        <v>28722222222.222</v>
      </c>
      <c r="K20">
        <v>-9.4944582000000004</v>
      </c>
      <c r="M20" s="7"/>
      <c r="N20" s="3">
        <f t="shared" si="3"/>
        <v>34.974722222221999</v>
      </c>
      <c r="O20" s="3">
        <f t="shared" si="1"/>
        <v>-33.856594000000001</v>
      </c>
      <c r="Q20" s="7"/>
    </row>
    <row r="21" spans="2:17" x14ac:dyDescent="0.25">
      <c r="B21">
        <v>30333333333.333</v>
      </c>
      <c r="C21">
        <v>-7.4278969999999997</v>
      </c>
      <c r="E21" s="7"/>
      <c r="F21" s="3">
        <f t="shared" si="2"/>
        <v>35.979777777777997</v>
      </c>
      <c r="G21" s="3">
        <f t="shared" si="0"/>
        <v>-39.229987999999999</v>
      </c>
      <c r="J21">
        <v>30333333333.333</v>
      </c>
      <c r="K21">
        <v>-9.4550076000000001</v>
      </c>
      <c r="M21" s="7"/>
      <c r="N21" s="3">
        <f t="shared" si="3"/>
        <v>35.979777777777997</v>
      </c>
      <c r="O21" s="3">
        <f t="shared" si="1"/>
        <v>-32.780773000000003</v>
      </c>
      <c r="Q21" s="7"/>
    </row>
    <row r="22" spans="2:17" x14ac:dyDescent="0.25">
      <c r="B22">
        <v>31944444444.444</v>
      </c>
      <c r="C22">
        <v>-7.8280615999999998</v>
      </c>
      <c r="E22" s="7"/>
      <c r="F22" s="3">
        <f t="shared" si="2"/>
        <v>36.984833333333</v>
      </c>
      <c r="G22" s="3">
        <f t="shared" si="0"/>
        <v>-41.974544999999999</v>
      </c>
      <c r="J22">
        <v>31944444444.444</v>
      </c>
      <c r="K22">
        <v>-9.4150810000000007</v>
      </c>
      <c r="M22" s="7"/>
      <c r="N22" s="3">
        <f t="shared" si="3"/>
        <v>36.984833333333</v>
      </c>
      <c r="O22" s="3">
        <f t="shared" si="1"/>
        <v>-37.390414999999997</v>
      </c>
      <c r="Q22" s="7"/>
    </row>
    <row r="23" spans="2:17" x14ac:dyDescent="0.25">
      <c r="B23">
        <v>33555555555.556</v>
      </c>
      <c r="C23">
        <v>-8.7152901000000007</v>
      </c>
      <c r="E23" s="7"/>
      <c r="F23" s="3">
        <f t="shared" si="2"/>
        <v>37.989888888888999</v>
      </c>
      <c r="G23" s="3">
        <f t="shared" si="0"/>
        <v>-46.065368999999997</v>
      </c>
      <c r="J23">
        <v>33555555555.556</v>
      </c>
      <c r="K23">
        <v>-8.9828948999999998</v>
      </c>
      <c r="M23" s="7"/>
      <c r="N23" s="3">
        <f t="shared" si="3"/>
        <v>37.989888888888999</v>
      </c>
      <c r="O23" s="3">
        <f t="shared" si="1"/>
        <v>-35.493217000000001</v>
      </c>
      <c r="Q23" s="7"/>
    </row>
    <row r="24" spans="2:17" x14ac:dyDescent="0.25">
      <c r="B24">
        <v>35166666666.667</v>
      </c>
      <c r="C24">
        <v>-9.3274965000000005</v>
      </c>
      <c r="E24" s="7"/>
      <c r="F24" s="3">
        <f t="shared" si="2"/>
        <v>38.994944444444002</v>
      </c>
      <c r="G24" s="3">
        <f t="shared" si="0"/>
        <v>-39.154606000000001</v>
      </c>
      <c r="J24">
        <v>35166666666.667</v>
      </c>
      <c r="K24">
        <v>-8.9925575000000002</v>
      </c>
      <c r="M24" s="7"/>
      <c r="N24" s="3">
        <f t="shared" si="3"/>
        <v>38.994944444444002</v>
      </c>
      <c r="O24" s="3">
        <f t="shared" si="1"/>
        <v>-41.980186000000003</v>
      </c>
      <c r="Q24" s="7"/>
    </row>
    <row r="25" spans="2:17" x14ac:dyDescent="0.25">
      <c r="B25">
        <v>36777777777.778</v>
      </c>
      <c r="C25">
        <v>-9.5162201</v>
      </c>
      <c r="E25" s="7"/>
      <c r="F25" s="3">
        <f t="shared" si="2"/>
        <v>40</v>
      </c>
      <c r="G25" s="3">
        <f t="shared" si="0"/>
        <v>-34.567115999999999</v>
      </c>
      <c r="J25">
        <v>36777777777.778</v>
      </c>
      <c r="K25">
        <v>-9.7047415000000008</v>
      </c>
      <c r="M25" s="7"/>
      <c r="N25" s="3">
        <f t="shared" si="3"/>
        <v>40</v>
      </c>
      <c r="O25" s="3">
        <f t="shared" si="1"/>
        <v>-31.330729999999999</v>
      </c>
      <c r="Q25" s="7"/>
    </row>
    <row r="26" spans="2:17" x14ac:dyDescent="0.25">
      <c r="B26">
        <v>38388888888.889</v>
      </c>
      <c r="C26">
        <v>-9.4494285999999992</v>
      </c>
      <c r="E26" s="7"/>
      <c r="F26" s="3" t="s">
        <v>21</v>
      </c>
      <c r="J26">
        <v>38388888888.889</v>
      </c>
      <c r="K26">
        <v>-10.283134</v>
      </c>
      <c r="M26" s="7"/>
      <c r="N26" s="3" t="s">
        <v>21</v>
      </c>
      <c r="Q26" s="7"/>
    </row>
    <row r="27" spans="2:17" x14ac:dyDescent="0.25">
      <c r="B27">
        <v>40000000000</v>
      </c>
      <c r="C27">
        <v>-8.9117879999999996</v>
      </c>
      <c r="E27" s="7"/>
      <c r="J27">
        <v>40000000000</v>
      </c>
      <c r="K27">
        <v>-10.387748</v>
      </c>
      <c r="M27" s="7"/>
      <c r="Q27" s="7"/>
    </row>
    <row r="28" spans="2:17" x14ac:dyDescent="0.25">
      <c r="B28" t="s">
        <v>21</v>
      </c>
      <c r="E28" s="7"/>
      <c r="J28" t="s">
        <v>21</v>
      </c>
      <c r="M28" s="7"/>
      <c r="Q28" s="7"/>
    </row>
    <row r="29" spans="2:17" x14ac:dyDescent="0.25">
      <c r="E29" s="7"/>
      <c r="F29" s="3" t="s">
        <v>22</v>
      </c>
      <c r="M29" s="7"/>
      <c r="N29" s="3" t="s">
        <v>22</v>
      </c>
      <c r="Q29" s="7"/>
    </row>
    <row r="30" spans="2:17" ht="15.75" x14ac:dyDescent="0.25">
      <c r="E30" s="7"/>
      <c r="F30" s="3" t="s">
        <v>19</v>
      </c>
      <c r="G30" s="3" t="str">
        <f t="shared" ref="G30:G49" si="4">D56</f>
        <v>1Ix3L dBc Log Mag(dB)</v>
      </c>
      <c r="H30" s="25">
        <v>1</v>
      </c>
      <c r="M30" s="7"/>
      <c r="N30" s="3" t="s">
        <v>19</v>
      </c>
      <c r="O30" s="3" t="str">
        <f t="shared" ref="O30:O49" si="5">L56</f>
        <v>1Ix3L dBc Log Mag(dB)</v>
      </c>
      <c r="P30" s="25">
        <v>1</v>
      </c>
      <c r="Q30" s="7"/>
    </row>
    <row r="31" spans="2:17" ht="15.75" x14ac:dyDescent="0.25">
      <c r="B31" t="s">
        <v>18</v>
      </c>
      <c r="E31" s="7"/>
      <c r="F31" s="3">
        <f t="shared" ref="F31:F49" si="6">B57/1000000000</f>
        <v>26.989000000000001</v>
      </c>
      <c r="G31" s="3">
        <f t="shared" si="4"/>
        <v>-8.9516305999999997</v>
      </c>
      <c r="H31" s="26">
        <f>ABS(AVERAGE(G31:G49)-(H30-1)*5)</f>
        <v>16.827645347368421</v>
      </c>
      <c r="J31" t="s">
        <v>18</v>
      </c>
      <c r="M31" s="7"/>
      <c r="N31" s="3">
        <f t="shared" ref="N31:N49" si="7">J57/1000000000</f>
        <v>26.989000000000001</v>
      </c>
      <c r="O31" s="3">
        <f t="shared" si="5"/>
        <v>-0.52588235999999999</v>
      </c>
      <c r="P31" s="26">
        <f>ABS(AVERAGE(O31:O49)-(P30-1)*5)</f>
        <v>10.905201387368422</v>
      </c>
      <c r="Q31" s="7"/>
    </row>
    <row r="32" spans="2:17" x14ac:dyDescent="0.25">
      <c r="B32" t="s">
        <v>19</v>
      </c>
      <c r="C32" t="s">
        <v>140</v>
      </c>
      <c r="D32" t="s">
        <v>69</v>
      </c>
      <c r="E32" s="7"/>
      <c r="F32" s="3">
        <f t="shared" si="6"/>
        <v>27.711833333333001</v>
      </c>
      <c r="G32" s="3">
        <f t="shared" si="4"/>
        <v>-10.283009</v>
      </c>
      <c r="J32" t="s">
        <v>19</v>
      </c>
      <c r="K32" t="s">
        <v>140</v>
      </c>
      <c r="L32" t="s">
        <v>69</v>
      </c>
      <c r="M32" s="7"/>
      <c r="N32" s="3">
        <f t="shared" si="7"/>
        <v>27.711833333333001</v>
      </c>
      <c r="O32" s="3">
        <f t="shared" si="5"/>
        <v>-5.0224485000000003</v>
      </c>
      <c r="Q32" s="7"/>
    </row>
    <row r="33" spans="2:17" x14ac:dyDescent="0.25">
      <c r="B33">
        <v>21909000000</v>
      </c>
      <c r="C33">
        <v>-24.476589000000001</v>
      </c>
      <c r="D33">
        <v>-15.752753999999999</v>
      </c>
      <c r="E33" s="7"/>
      <c r="F33" s="3">
        <f t="shared" si="6"/>
        <v>28.434666666666999</v>
      </c>
      <c r="G33" s="3">
        <f t="shared" si="4"/>
        <v>-12.597943000000001</v>
      </c>
      <c r="J33">
        <v>21909000000</v>
      </c>
      <c r="K33">
        <v>-27.999887000000001</v>
      </c>
      <c r="L33">
        <v>-14.290426</v>
      </c>
      <c r="M33" s="7"/>
      <c r="N33" s="3">
        <f t="shared" si="7"/>
        <v>28.434666666666999</v>
      </c>
      <c r="O33" s="3">
        <f t="shared" si="5"/>
        <v>-7.3801093</v>
      </c>
      <c r="Q33" s="7"/>
    </row>
    <row r="34" spans="2:17" x14ac:dyDescent="0.25">
      <c r="B34">
        <v>22914055555.556</v>
      </c>
      <c r="C34">
        <v>-25.673504000000001</v>
      </c>
      <c r="D34">
        <v>-17.287420000000001</v>
      </c>
      <c r="E34" s="7"/>
      <c r="F34" s="3">
        <f t="shared" si="6"/>
        <v>29.157499999999999</v>
      </c>
      <c r="G34" s="3">
        <f t="shared" si="4"/>
        <v>-13.062344</v>
      </c>
      <c r="J34">
        <v>22914055555.556</v>
      </c>
      <c r="K34">
        <v>-28.670973</v>
      </c>
      <c r="L34">
        <v>-19.340088000000002</v>
      </c>
      <c r="M34" s="7"/>
      <c r="N34" s="3">
        <f t="shared" si="7"/>
        <v>29.157499999999999</v>
      </c>
      <c r="O34" s="3">
        <f t="shared" si="5"/>
        <v>-8.4387884</v>
      </c>
      <c r="Q34" s="7"/>
    </row>
    <row r="35" spans="2:17" x14ac:dyDescent="0.25">
      <c r="B35">
        <v>23919111111.111</v>
      </c>
      <c r="C35">
        <v>-22.326384000000001</v>
      </c>
      <c r="D35">
        <v>-15.792252</v>
      </c>
      <c r="E35" s="7"/>
      <c r="F35" s="3">
        <f t="shared" si="6"/>
        <v>29.880333333332999</v>
      </c>
      <c r="G35" s="3">
        <f t="shared" si="4"/>
        <v>-13.896694999999999</v>
      </c>
      <c r="J35">
        <v>23919111111.111</v>
      </c>
      <c r="K35">
        <v>-31.673010000000001</v>
      </c>
      <c r="L35">
        <v>-24.642848999999998</v>
      </c>
      <c r="M35" s="7"/>
      <c r="N35" s="3">
        <f t="shared" si="7"/>
        <v>29.880333333332999</v>
      </c>
      <c r="O35" s="3">
        <f t="shared" si="5"/>
        <v>-9.3320608000000007</v>
      </c>
      <c r="Q35" s="7"/>
    </row>
    <row r="36" spans="2:17" x14ac:dyDescent="0.25">
      <c r="B36">
        <v>24924166666.667</v>
      </c>
      <c r="C36">
        <v>-21.362179000000001</v>
      </c>
      <c r="D36">
        <v>-15.037426999999999</v>
      </c>
      <c r="E36" s="7"/>
      <c r="F36" s="3">
        <f t="shared" si="6"/>
        <v>30.603166666667001</v>
      </c>
      <c r="G36" s="3">
        <f t="shared" si="4"/>
        <v>-15.658175</v>
      </c>
      <c r="J36">
        <v>24924166666.667</v>
      </c>
      <c r="K36">
        <v>-32.27055</v>
      </c>
      <c r="L36">
        <v>-25.500641000000002</v>
      </c>
      <c r="M36" s="7"/>
      <c r="N36" s="3">
        <f t="shared" si="7"/>
        <v>30.603166666667001</v>
      </c>
      <c r="O36" s="3">
        <f t="shared" si="5"/>
        <v>-10.278090000000001</v>
      </c>
      <c r="Q36" s="7"/>
    </row>
    <row r="37" spans="2:17" x14ac:dyDescent="0.25">
      <c r="B37">
        <v>25929222222.222</v>
      </c>
      <c r="C37">
        <v>-26.337116000000002</v>
      </c>
      <c r="D37">
        <v>-20.194970999999999</v>
      </c>
      <c r="E37" s="7"/>
      <c r="F37" s="3">
        <f t="shared" si="6"/>
        <v>31.326000000000001</v>
      </c>
      <c r="G37" s="3">
        <f t="shared" si="4"/>
        <v>-16.618756999999999</v>
      </c>
      <c r="J37">
        <v>25929222222.222</v>
      </c>
      <c r="K37">
        <v>-32.625546</v>
      </c>
      <c r="L37">
        <v>-25.602443999999998</v>
      </c>
      <c r="M37" s="7"/>
      <c r="N37" s="3">
        <f t="shared" si="7"/>
        <v>31.326000000000001</v>
      </c>
      <c r="O37" s="3">
        <f t="shared" si="5"/>
        <v>-11.140502</v>
      </c>
      <c r="Q37" s="7"/>
    </row>
    <row r="38" spans="2:17" x14ac:dyDescent="0.25">
      <c r="B38">
        <v>26934277777.778</v>
      </c>
      <c r="C38">
        <v>-30.770856999999999</v>
      </c>
      <c r="D38">
        <v>-24.528324000000001</v>
      </c>
      <c r="E38" s="7"/>
      <c r="F38" s="3">
        <f t="shared" si="6"/>
        <v>32.048833333333</v>
      </c>
      <c r="G38" s="3">
        <f t="shared" si="4"/>
        <v>-14.523018</v>
      </c>
      <c r="J38">
        <v>26934277777.778</v>
      </c>
      <c r="K38">
        <v>-39.088928000000003</v>
      </c>
      <c r="L38">
        <v>-31.667269000000001</v>
      </c>
      <c r="M38" s="7"/>
      <c r="N38" s="3">
        <f t="shared" si="7"/>
        <v>32.048833333333</v>
      </c>
      <c r="O38" s="3">
        <f t="shared" si="5"/>
        <v>-11.142751000000001</v>
      </c>
      <c r="Q38" s="7"/>
    </row>
    <row r="39" spans="2:17" x14ac:dyDescent="0.25">
      <c r="B39">
        <v>27939333333.333</v>
      </c>
      <c r="C39">
        <v>-32.742905</v>
      </c>
      <c r="D39">
        <v>-26.088791000000001</v>
      </c>
      <c r="E39" s="7"/>
      <c r="F39" s="3">
        <f t="shared" si="6"/>
        <v>32.771666666667002</v>
      </c>
      <c r="G39" s="3">
        <f t="shared" si="4"/>
        <v>-13.761751</v>
      </c>
      <c r="J39">
        <v>27939333333.333</v>
      </c>
      <c r="K39">
        <v>-38.758738999999998</v>
      </c>
      <c r="L39">
        <v>-30.920687000000001</v>
      </c>
      <c r="M39" s="7"/>
      <c r="N39" s="3">
        <f t="shared" si="7"/>
        <v>32.771666666667002</v>
      </c>
      <c r="O39" s="3">
        <f t="shared" si="5"/>
        <v>-10.587018</v>
      </c>
      <c r="Q39" s="7"/>
    </row>
    <row r="40" spans="2:17" x14ac:dyDescent="0.25">
      <c r="B40">
        <v>28944388888.889</v>
      </c>
      <c r="C40">
        <v>-47.277228999999998</v>
      </c>
      <c r="D40">
        <v>-38.674652000000002</v>
      </c>
      <c r="E40" s="7"/>
      <c r="F40" s="3">
        <f t="shared" si="6"/>
        <v>33.494500000000002</v>
      </c>
      <c r="G40" s="3">
        <f t="shared" si="4"/>
        <v>-13.964022999999999</v>
      </c>
      <c r="J40">
        <v>28944388888.889</v>
      </c>
      <c r="K40">
        <v>-39.779353999999998</v>
      </c>
      <c r="L40">
        <v>-30.724525</v>
      </c>
      <c r="M40" s="7"/>
      <c r="N40" s="3">
        <f t="shared" si="7"/>
        <v>33.494500000000002</v>
      </c>
      <c r="O40" s="3">
        <f t="shared" si="5"/>
        <v>-10.643741</v>
      </c>
      <c r="Q40" s="7"/>
    </row>
    <row r="41" spans="2:17" x14ac:dyDescent="0.25">
      <c r="B41">
        <v>29949444444.444</v>
      </c>
      <c r="C41">
        <v>-45.572865</v>
      </c>
      <c r="D41">
        <v>-36.976433</v>
      </c>
      <c r="E41" s="7"/>
      <c r="F41" s="3">
        <f t="shared" si="6"/>
        <v>34.217333333333002</v>
      </c>
      <c r="G41" s="3">
        <f t="shared" si="4"/>
        <v>-16.061561999999999</v>
      </c>
      <c r="J41">
        <v>29949444444.444</v>
      </c>
      <c r="K41">
        <v>-38.396769999999997</v>
      </c>
      <c r="L41">
        <v>-28.245995000000001</v>
      </c>
      <c r="M41" s="7"/>
      <c r="N41" s="3">
        <f t="shared" si="7"/>
        <v>34.217333333333002</v>
      </c>
      <c r="O41" s="3">
        <f t="shared" si="5"/>
        <v>-11.335718</v>
      </c>
      <c r="Q41" s="7"/>
    </row>
    <row r="42" spans="2:17" x14ac:dyDescent="0.25">
      <c r="B42">
        <v>30954500000</v>
      </c>
      <c r="C42">
        <v>-34.509632000000003</v>
      </c>
      <c r="D42">
        <v>-26.469124000000001</v>
      </c>
      <c r="E42" s="7"/>
      <c r="F42" s="3">
        <f t="shared" si="6"/>
        <v>34.940166666666997</v>
      </c>
      <c r="G42" s="3">
        <f t="shared" si="4"/>
        <v>-18.116425</v>
      </c>
      <c r="J42">
        <v>30954500000</v>
      </c>
      <c r="K42">
        <v>-42.129962999999996</v>
      </c>
      <c r="L42">
        <v>-32.421787000000002</v>
      </c>
      <c r="M42" s="7"/>
      <c r="N42" s="3">
        <f t="shared" si="7"/>
        <v>34.940166666666997</v>
      </c>
      <c r="O42" s="3">
        <f t="shared" si="5"/>
        <v>-11.690685</v>
      </c>
      <c r="Q42" s="7"/>
    </row>
    <row r="43" spans="2:17" x14ac:dyDescent="0.25">
      <c r="B43">
        <v>31959555555.556</v>
      </c>
      <c r="C43">
        <v>-32.919455999999997</v>
      </c>
      <c r="D43">
        <v>-25.419664000000001</v>
      </c>
      <c r="E43" s="7"/>
      <c r="F43" s="3">
        <f t="shared" si="6"/>
        <v>35.662999999999997</v>
      </c>
      <c r="G43" s="3">
        <f t="shared" si="4"/>
        <v>-19.219660000000001</v>
      </c>
      <c r="J43">
        <v>31959555555.556</v>
      </c>
      <c r="K43">
        <v>-61.208694000000001</v>
      </c>
      <c r="L43">
        <v>-52.098568</v>
      </c>
      <c r="M43" s="7"/>
      <c r="N43" s="3">
        <f t="shared" si="7"/>
        <v>35.662999999999997</v>
      </c>
      <c r="O43" s="3">
        <f t="shared" si="5"/>
        <v>-12.767994</v>
      </c>
      <c r="Q43" s="7"/>
    </row>
    <row r="44" spans="2:17" x14ac:dyDescent="0.25">
      <c r="B44">
        <v>32964611111.111</v>
      </c>
      <c r="C44">
        <v>-36.124133999999998</v>
      </c>
      <c r="D44">
        <v>-28.627565000000001</v>
      </c>
      <c r="E44" s="7"/>
      <c r="F44" s="3">
        <f t="shared" si="6"/>
        <v>36.385833333332997</v>
      </c>
      <c r="G44" s="3">
        <f t="shared" si="4"/>
        <v>-20.490870000000001</v>
      </c>
      <c r="J44">
        <v>32964611111.111</v>
      </c>
      <c r="K44">
        <v>-52.337566000000002</v>
      </c>
      <c r="L44">
        <v>-42.843108999999998</v>
      </c>
      <c r="M44" s="7"/>
      <c r="N44" s="3">
        <f t="shared" si="7"/>
        <v>36.385833333332997</v>
      </c>
      <c r="O44" s="3">
        <f t="shared" si="5"/>
        <v>-13.314310000000001</v>
      </c>
      <c r="Q44" s="7"/>
    </row>
    <row r="45" spans="2:17" x14ac:dyDescent="0.25">
      <c r="B45">
        <v>33969666666.667</v>
      </c>
      <c r="C45">
        <v>-39.730609999999999</v>
      </c>
      <c r="D45">
        <v>-32.302714999999999</v>
      </c>
      <c r="E45" s="7"/>
      <c r="F45" s="3">
        <f t="shared" si="6"/>
        <v>37.108666666666998</v>
      </c>
      <c r="G45" s="3">
        <f t="shared" si="4"/>
        <v>-21.528500000000001</v>
      </c>
      <c r="J45">
        <v>33969666666.667</v>
      </c>
      <c r="K45">
        <v>-43.111454000000002</v>
      </c>
      <c r="L45">
        <v>-33.656447999999997</v>
      </c>
      <c r="M45" s="7"/>
      <c r="N45" s="3">
        <f t="shared" si="7"/>
        <v>37.108666666666998</v>
      </c>
      <c r="O45" s="3">
        <f t="shared" si="5"/>
        <v>-14.075998</v>
      </c>
      <c r="Q45" s="7"/>
    </row>
    <row r="46" spans="2:17" x14ac:dyDescent="0.25">
      <c r="B46">
        <v>34974722222.222</v>
      </c>
      <c r="C46">
        <v>-41.587665999999999</v>
      </c>
      <c r="D46">
        <v>-33.759605000000001</v>
      </c>
      <c r="E46" s="7"/>
      <c r="F46" s="3">
        <f t="shared" si="6"/>
        <v>37.831499999999998</v>
      </c>
      <c r="G46" s="3">
        <f t="shared" si="4"/>
        <v>-21.101327999999999</v>
      </c>
      <c r="J46">
        <v>34974722222.222</v>
      </c>
      <c r="K46">
        <v>-43.271675000000002</v>
      </c>
      <c r="L46">
        <v>-33.856594000000001</v>
      </c>
      <c r="M46" s="7"/>
      <c r="N46" s="3">
        <f t="shared" si="7"/>
        <v>37.831499999999998</v>
      </c>
      <c r="O46" s="3">
        <f t="shared" si="5"/>
        <v>-14.733155999999999</v>
      </c>
      <c r="Q46" s="7"/>
    </row>
    <row r="47" spans="2:17" x14ac:dyDescent="0.25">
      <c r="B47">
        <v>35979777777.778</v>
      </c>
      <c r="C47">
        <v>-47.945278000000002</v>
      </c>
      <c r="D47">
        <v>-39.229987999999999</v>
      </c>
      <c r="E47" s="7"/>
      <c r="F47" s="3">
        <f t="shared" si="6"/>
        <v>38.554333333332998</v>
      </c>
      <c r="G47" s="3">
        <f t="shared" si="4"/>
        <v>-20.332083000000001</v>
      </c>
      <c r="J47">
        <v>35979777777.778</v>
      </c>
      <c r="K47">
        <v>-41.763668000000003</v>
      </c>
      <c r="L47">
        <v>-32.780773000000003</v>
      </c>
      <c r="M47" s="7"/>
      <c r="N47" s="3">
        <f t="shared" si="7"/>
        <v>38.554333333332998</v>
      </c>
      <c r="O47" s="3">
        <f t="shared" si="5"/>
        <v>-14.765953</v>
      </c>
      <c r="Q47" s="7"/>
    </row>
    <row r="48" spans="2:17" x14ac:dyDescent="0.25">
      <c r="B48">
        <v>36984833333.333</v>
      </c>
      <c r="C48">
        <v>-51.302039999999998</v>
      </c>
      <c r="D48">
        <v>-41.974544999999999</v>
      </c>
      <c r="E48" s="7"/>
      <c r="F48" s="3">
        <f t="shared" si="6"/>
        <v>39.277166666667</v>
      </c>
      <c r="G48" s="3">
        <f t="shared" si="4"/>
        <v>-22.337766999999999</v>
      </c>
      <c r="J48">
        <v>36984833333.333</v>
      </c>
      <c r="K48">
        <v>-46.382973</v>
      </c>
      <c r="L48">
        <v>-37.390414999999997</v>
      </c>
      <c r="M48" s="7"/>
      <c r="N48" s="3">
        <f t="shared" si="7"/>
        <v>39.277166666667</v>
      </c>
      <c r="O48" s="3">
        <f t="shared" si="5"/>
        <v>-14.706208</v>
      </c>
      <c r="Q48" s="7"/>
    </row>
    <row r="49" spans="2:17" x14ac:dyDescent="0.25">
      <c r="B49">
        <v>37989888888.889</v>
      </c>
      <c r="C49">
        <v>-55.581589000000001</v>
      </c>
      <c r="D49">
        <v>-46.065368999999997</v>
      </c>
      <c r="E49" s="7"/>
      <c r="F49" s="3">
        <f t="shared" si="6"/>
        <v>40</v>
      </c>
      <c r="G49" s="3">
        <f t="shared" si="4"/>
        <v>-27.219721</v>
      </c>
      <c r="J49">
        <v>37989888888.889</v>
      </c>
      <c r="K49">
        <v>-45.197960000000002</v>
      </c>
      <c r="L49">
        <v>-35.493217000000001</v>
      </c>
      <c r="M49" s="7"/>
      <c r="N49" s="3">
        <f t="shared" si="7"/>
        <v>40</v>
      </c>
      <c r="O49" s="3">
        <f t="shared" si="5"/>
        <v>-15.317413</v>
      </c>
      <c r="Q49" s="7"/>
    </row>
    <row r="50" spans="2:17" x14ac:dyDescent="0.25">
      <c r="B50">
        <v>38994944444.444</v>
      </c>
      <c r="C50">
        <v>-48.604033999999999</v>
      </c>
      <c r="D50">
        <v>-39.154606000000001</v>
      </c>
      <c r="E50" s="7"/>
      <c r="F50" s="3" t="s">
        <v>21</v>
      </c>
      <c r="J50">
        <v>38994944444.444</v>
      </c>
      <c r="K50">
        <v>-52.263325000000002</v>
      </c>
      <c r="L50">
        <v>-41.980186000000003</v>
      </c>
      <c r="M50" s="7"/>
      <c r="N50" s="3" t="s">
        <v>21</v>
      </c>
      <c r="Q50" s="7"/>
    </row>
    <row r="51" spans="2:17" x14ac:dyDescent="0.25">
      <c r="B51">
        <v>40000000000</v>
      </c>
      <c r="C51">
        <v>-43.478904999999997</v>
      </c>
      <c r="D51">
        <v>-34.567115999999999</v>
      </c>
      <c r="E51" s="7"/>
      <c r="J51">
        <v>40000000000</v>
      </c>
      <c r="K51">
        <v>-41.718479000000002</v>
      </c>
      <c r="L51">
        <v>-31.330729999999999</v>
      </c>
      <c r="M51" s="7"/>
      <c r="Q51" s="7"/>
    </row>
    <row r="52" spans="2:17" x14ac:dyDescent="0.25">
      <c r="B52" t="s">
        <v>21</v>
      </c>
      <c r="E52" s="5"/>
      <c r="J52" t="s">
        <v>21</v>
      </c>
      <c r="M52" s="5"/>
      <c r="Q52" s="5"/>
    </row>
    <row r="53" spans="2:17" x14ac:dyDescent="0.25">
      <c r="E53" s="5"/>
      <c r="F53" s="3" t="s">
        <v>23</v>
      </c>
      <c r="M53" s="5"/>
      <c r="N53" s="3" t="s">
        <v>23</v>
      </c>
      <c r="Q53" s="5"/>
    </row>
    <row r="54" spans="2:17" ht="15.75" x14ac:dyDescent="0.25">
      <c r="E54" s="5"/>
      <c r="F54" s="3" t="s">
        <v>19</v>
      </c>
      <c r="G54" s="3" t="str">
        <f t="shared" ref="G54:G73" si="8">D80</f>
        <v>1Ix4L dBc Log Mag(dB)</v>
      </c>
      <c r="H54" s="25">
        <v>1</v>
      </c>
      <c r="M54" s="5"/>
      <c r="N54" s="3" t="s">
        <v>19</v>
      </c>
      <c r="O54" s="3" t="str">
        <f t="shared" ref="O54:O73" si="9">L80</f>
        <v>1Ix4L dBc Log Mag(dB)</v>
      </c>
      <c r="P54" s="25">
        <v>1</v>
      </c>
      <c r="Q54" s="5"/>
    </row>
    <row r="55" spans="2:17" ht="15.75" x14ac:dyDescent="0.25">
      <c r="B55" t="s">
        <v>22</v>
      </c>
      <c r="E55" s="5"/>
      <c r="F55" s="3">
        <f t="shared" ref="F55:F73" si="10">B81/1000000000</f>
        <v>33.988999999999997</v>
      </c>
      <c r="G55" s="3">
        <f t="shared" si="8"/>
        <v>-34.118133999999998</v>
      </c>
      <c r="H55" s="26">
        <f>ABS(AVERAGE(G55:G73)-(H54-1)*5)</f>
        <v>30.566887210526314</v>
      </c>
      <c r="J55" t="s">
        <v>22</v>
      </c>
      <c r="M55" s="5"/>
      <c r="N55" s="3">
        <f t="shared" ref="N55:N73" si="11">J81/1000000000</f>
        <v>33.988999999999997</v>
      </c>
      <c r="O55" s="3">
        <f t="shared" si="9"/>
        <v>-30.251750999999999</v>
      </c>
      <c r="P55" s="26">
        <f>ABS(AVERAGE(O55:O73)-(P54-1)*5)</f>
        <v>27.357124263157893</v>
      </c>
      <c r="Q55" s="5"/>
    </row>
    <row r="56" spans="2:17" x14ac:dyDescent="0.25">
      <c r="B56" t="s">
        <v>19</v>
      </c>
      <c r="C56" t="s">
        <v>141</v>
      </c>
      <c r="D56" t="s">
        <v>70</v>
      </c>
      <c r="E56" s="5"/>
      <c r="F56" s="3">
        <f t="shared" si="10"/>
        <v>34.322944444443998</v>
      </c>
      <c r="G56" s="3">
        <f t="shared" si="8"/>
        <v>-34.271979999999999</v>
      </c>
      <c r="J56" t="s">
        <v>19</v>
      </c>
      <c r="K56" t="s">
        <v>141</v>
      </c>
      <c r="L56" t="s">
        <v>70</v>
      </c>
      <c r="M56" s="5"/>
      <c r="N56" s="3">
        <f t="shared" si="11"/>
        <v>34.322944444443998</v>
      </c>
      <c r="O56" s="3">
        <f t="shared" si="9"/>
        <v>-30.365759000000001</v>
      </c>
      <c r="Q56" s="5"/>
    </row>
    <row r="57" spans="2:17" x14ac:dyDescent="0.25">
      <c r="B57">
        <v>26989000000</v>
      </c>
      <c r="C57">
        <v>-17.675464999999999</v>
      </c>
      <c r="D57">
        <v>-8.9516305999999997</v>
      </c>
      <c r="E57" s="5"/>
      <c r="F57" s="3">
        <f t="shared" si="10"/>
        <v>34.656888888889</v>
      </c>
      <c r="G57" s="3">
        <f t="shared" si="8"/>
        <v>-34.735981000000002</v>
      </c>
      <c r="J57">
        <v>26989000000</v>
      </c>
      <c r="K57">
        <v>-14.235343</v>
      </c>
      <c r="L57">
        <v>-0.52588235999999999</v>
      </c>
      <c r="M57" s="5"/>
      <c r="N57" s="3">
        <f t="shared" si="11"/>
        <v>34.656888888889</v>
      </c>
      <c r="O57" s="3">
        <f t="shared" si="9"/>
        <v>-32.282882999999998</v>
      </c>
      <c r="Q57" s="5"/>
    </row>
    <row r="58" spans="2:17" x14ac:dyDescent="0.25">
      <c r="B58">
        <v>27711833333.333</v>
      </c>
      <c r="C58">
        <v>-18.669090000000001</v>
      </c>
      <c r="D58">
        <v>-10.283009</v>
      </c>
      <c r="E58" s="5"/>
      <c r="F58" s="3">
        <f t="shared" si="10"/>
        <v>34.990833333333001</v>
      </c>
      <c r="G58" s="3">
        <f t="shared" si="8"/>
        <v>-36.197498000000003</v>
      </c>
      <c r="J58">
        <v>27711833333.333</v>
      </c>
      <c r="K58">
        <v>-14.353332999999999</v>
      </c>
      <c r="L58">
        <v>-5.0224485000000003</v>
      </c>
      <c r="M58" s="5"/>
      <c r="N58" s="3">
        <f t="shared" si="11"/>
        <v>34.990833333333001</v>
      </c>
      <c r="O58" s="3">
        <f t="shared" si="9"/>
        <v>-32.696362000000001</v>
      </c>
      <c r="Q58" s="5"/>
    </row>
    <row r="59" spans="2:17" x14ac:dyDescent="0.25">
      <c r="B59">
        <v>28434666666.667</v>
      </c>
      <c r="C59">
        <v>-19.132076000000001</v>
      </c>
      <c r="D59">
        <v>-12.597943000000001</v>
      </c>
      <c r="E59" s="5"/>
      <c r="F59" s="3">
        <f t="shared" si="10"/>
        <v>35.324777777778003</v>
      </c>
      <c r="G59" s="3">
        <f t="shared" si="8"/>
        <v>-40.15551</v>
      </c>
      <c r="J59">
        <v>28434666666.667</v>
      </c>
      <c r="K59">
        <v>-14.410271</v>
      </c>
      <c r="L59">
        <v>-7.3801093</v>
      </c>
      <c r="M59" s="5"/>
      <c r="N59" s="3">
        <f t="shared" si="11"/>
        <v>35.324777777778003</v>
      </c>
      <c r="O59" s="3">
        <f t="shared" si="9"/>
        <v>-33.207656999999998</v>
      </c>
      <c r="Q59" s="5"/>
    </row>
    <row r="60" spans="2:17" x14ac:dyDescent="0.25">
      <c r="B60">
        <v>29157500000</v>
      </c>
      <c r="C60">
        <v>-19.387094000000001</v>
      </c>
      <c r="D60">
        <v>-13.062344</v>
      </c>
      <c r="E60" s="5"/>
      <c r="F60" s="3">
        <f t="shared" si="10"/>
        <v>35.658722222222003</v>
      </c>
      <c r="G60" s="3">
        <f t="shared" si="8"/>
        <v>-36.342177999999997</v>
      </c>
      <c r="J60">
        <v>29157500000</v>
      </c>
      <c r="K60">
        <v>-15.208698</v>
      </c>
      <c r="L60">
        <v>-8.4387884</v>
      </c>
      <c r="M60" s="5"/>
      <c r="N60" s="3">
        <f t="shared" si="11"/>
        <v>35.658722222222003</v>
      </c>
      <c r="O60" s="3">
        <f t="shared" si="9"/>
        <v>-30.903752999999998</v>
      </c>
      <c r="Q60" s="5"/>
    </row>
    <row r="61" spans="2:17" x14ac:dyDescent="0.25">
      <c r="B61">
        <v>29880333333.333</v>
      </c>
      <c r="C61">
        <v>-20.038841000000001</v>
      </c>
      <c r="D61">
        <v>-13.896694999999999</v>
      </c>
      <c r="E61" s="5"/>
      <c r="F61" s="3">
        <f t="shared" si="10"/>
        <v>35.992666666666999</v>
      </c>
      <c r="G61" s="3">
        <f t="shared" si="8"/>
        <v>-35.630164999999998</v>
      </c>
      <c r="J61">
        <v>29880333333.333</v>
      </c>
      <c r="K61">
        <v>-16.355163999999998</v>
      </c>
      <c r="L61">
        <v>-9.3320608000000007</v>
      </c>
      <c r="M61" s="5"/>
      <c r="N61" s="3">
        <f t="shared" si="11"/>
        <v>35.992666666666999</v>
      </c>
      <c r="O61" s="3">
        <f t="shared" si="9"/>
        <v>-29.163571999999998</v>
      </c>
      <c r="Q61" s="5"/>
    </row>
    <row r="62" spans="2:17" x14ac:dyDescent="0.25">
      <c r="B62">
        <v>30603166666.667</v>
      </c>
      <c r="C62">
        <v>-21.900711000000001</v>
      </c>
      <c r="D62">
        <v>-15.658175</v>
      </c>
      <c r="E62" s="5"/>
      <c r="F62" s="3">
        <f t="shared" si="10"/>
        <v>36.326611111110999</v>
      </c>
      <c r="G62" s="3">
        <f t="shared" si="8"/>
        <v>-32.771149000000001</v>
      </c>
      <c r="J62">
        <v>30603166666.667</v>
      </c>
      <c r="K62">
        <v>-17.699749000000001</v>
      </c>
      <c r="L62">
        <v>-10.278090000000001</v>
      </c>
      <c r="M62" s="5"/>
      <c r="N62" s="3">
        <f t="shared" si="11"/>
        <v>36.326611111110999</v>
      </c>
      <c r="O62" s="3">
        <f t="shared" si="9"/>
        <v>-27.233124</v>
      </c>
      <c r="Q62" s="5"/>
    </row>
    <row r="63" spans="2:17" x14ac:dyDescent="0.25">
      <c r="B63">
        <v>31326000000</v>
      </c>
      <c r="C63">
        <v>-23.272870999999999</v>
      </c>
      <c r="D63">
        <v>-16.618756999999999</v>
      </c>
      <c r="E63" s="5"/>
      <c r="F63" s="3">
        <f t="shared" si="10"/>
        <v>36.660555555556002</v>
      </c>
      <c r="G63" s="3">
        <f t="shared" si="8"/>
        <v>-31.092146</v>
      </c>
      <c r="J63">
        <v>31326000000</v>
      </c>
      <c r="K63">
        <v>-18.978556000000001</v>
      </c>
      <c r="L63">
        <v>-11.140502</v>
      </c>
      <c r="M63" s="5"/>
      <c r="N63" s="3">
        <f t="shared" si="11"/>
        <v>36.660555555556002</v>
      </c>
      <c r="O63" s="3">
        <f t="shared" si="9"/>
        <v>-25.688358000000001</v>
      </c>
      <c r="Q63" s="5"/>
    </row>
    <row r="64" spans="2:17" x14ac:dyDescent="0.25">
      <c r="B64">
        <v>32048833333.333</v>
      </c>
      <c r="C64">
        <v>-23.125592999999999</v>
      </c>
      <c r="D64">
        <v>-14.523018</v>
      </c>
      <c r="E64" s="5"/>
      <c r="F64" s="3">
        <f t="shared" si="10"/>
        <v>36.994500000000002</v>
      </c>
      <c r="G64" s="3">
        <f t="shared" si="8"/>
        <v>-28.088207000000001</v>
      </c>
      <c r="J64">
        <v>32048833333.333</v>
      </c>
      <c r="K64">
        <v>-20.197578</v>
      </c>
      <c r="L64">
        <v>-11.142751000000001</v>
      </c>
      <c r="M64" s="5"/>
      <c r="N64" s="3">
        <f t="shared" si="11"/>
        <v>36.994500000000002</v>
      </c>
      <c r="O64" s="3">
        <f t="shared" si="9"/>
        <v>-26.740743999999999</v>
      </c>
      <c r="Q64" s="5"/>
    </row>
    <row r="65" spans="2:17" x14ac:dyDescent="0.25">
      <c r="B65">
        <v>32771666666.667</v>
      </c>
      <c r="C65">
        <v>-22.358184999999999</v>
      </c>
      <c r="D65">
        <v>-13.761751</v>
      </c>
      <c r="E65" s="5"/>
      <c r="F65" s="3">
        <f t="shared" si="10"/>
        <v>37.328444444444003</v>
      </c>
      <c r="G65" s="3">
        <f t="shared" si="8"/>
        <v>-27.131630000000001</v>
      </c>
      <c r="J65">
        <v>32771666666.667</v>
      </c>
      <c r="K65">
        <v>-20.737793</v>
      </c>
      <c r="L65">
        <v>-10.587018</v>
      </c>
      <c r="M65" s="5"/>
      <c r="N65" s="3">
        <f t="shared" si="11"/>
        <v>37.328444444444003</v>
      </c>
      <c r="O65" s="3">
        <f t="shared" si="9"/>
        <v>-27.322659000000002</v>
      </c>
      <c r="Q65" s="5"/>
    </row>
    <row r="66" spans="2:17" x14ac:dyDescent="0.25">
      <c r="B66">
        <v>33494500000</v>
      </c>
      <c r="C66">
        <v>-22.004532000000001</v>
      </c>
      <c r="D66">
        <v>-13.964022999999999</v>
      </c>
      <c r="E66" s="5"/>
      <c r="F66" s="3">
        <f t="shared" si="10"/>
        <v>37.662388888888998</v>
      </c>
      <c r="G66" s="3">
        <f t="shared" si="8"/>
        <v>-25.850874000000001</v>
      </c>
      <c r="J66">
        <v>33494500000</v>
      </c>
      <c r="K66">
        <v>-20.351915000000002</v>
      </c>
      <c r="L66">
        <v>-10.643741</v>
      </c>
      <c r="M66" s="5"/>
      <c r="N66" s="3">
        <f t="shared" si="11"/>
        <v>37.662388888888998</v>
      </c>
      <c r="O66" s="3">
        <f t="shared" si="9"/>
        <v>-26.557226</v>
      </c>
      <c r="Q66" s="5"/>
    </row>
    <row r="67" spans="2:17" x14ac:dyDescent="0.25">
      <c r="B67">
        <v>34217333333.333</v>
      </c>
      <c r="C67">
        <v>-23.561351999999999</v>
      </c>
      <c r="D67">
        <v>-16.061561999999999</v>
      </c>
      <c r="E67" s="5"/>
      <c r="F67" s="3">
        <f t="shared" si="10"/>
        <v>37.996333333332998</v>
      </c>
      <c r="G67" s="3">
        <f t="shared" si="8"/>
        <v>-25.718990000000002</v>
      </c>
      <c r="J67">
        <v>34217333333.333</v>
      </c>
      <c r="K67">
        <v>-20.445843</v>
      </c>
      <c r="L67">
        <v>-11.335718</v>
      </c>
      <c r="M67" s="5"/>
      <c r="N67" s="3">
        <f t="shared" si="11"/>
        <v>37.996333333332998</v>
      </c>
      <c r="O67" s="3">
        <f t="shared" si="9"/>
        <v>-26.090513000000001</v>
      </c>
      <c r="Q67" s="5"/>
    </row>
    <row r="68" spans="2:17" x14ac:dyDescent="0.25">
      <c r="B68">
        <v>34940166666.667</v>
      </c>
      <c r="C68">
        <v>-25.612991000000001</v>
      </c>
      <c r="D68">
        <v>-18.116425</v>
      </c>
      <c r="E68" s="5"/>
      <c r="F68" s="3">
        <f t="shared" si="10"/>
        <v>38.330277777778001</v>
      </c>
      <c r="G68" s="3">
        <f t="shared" si="8"/>
        <v>-26.024372</v>
      </c>
      <c r="J68">
        <v>34940166666.667</v>
      </c>
      <c r="K68">
        <v>-21.185144000000001</v>
      </c>
      <c r="L68">
        <v>-11.690685</v>
      </c>
      <c r="M68" s="5"/>
      <c r="N68" s="3">
        <f t="shared" si="11"/>
        <v>38.330277777778001</v>
      </c>
      <c r="O68" s="3">
        <f t="shared" si="9"/>
        <v>-24.758026000000001</v>
      </c>
      <c r="Q68" s="5"/>
    </row>
    <row r="69" spans="2:17" x14ac:dyDescent="0.25">
      <c r="B69">
        <v>35663000000</v>
      </c>
      <c r="C69">
        <v>-26.647558</v>
      </c>
      <c r="D69">
        <v>-19.219660000000001</v>
      </c>
      <c r="E69" s="5"/>
      <c r="F69" s="3">
        <f t="shared" si="10"/>
        <v>38.664222222222001</v>
      </c>
      <c r="G69" s="3">
        <f t="shared" si="8"/>
        <v>-24.756257999999999</v>
      </c>
      <c r="J69">
        <v>35663000000</v>
      </c>
      <c r="K69">
        <v>-22.223001</v>
      </c>
      <c r="L69">
        <v>-12.767994</v>
      </c>
      <c r="M69" s="5"/>
      <c r="N69" s="3">
        <f t="shared" si="11"/>
        <v>38.664222222222001</v>
      </c>
      <c r="O69" s="3">
        <f t="shared" si="9"/>
        <v>-24.685406</v>
      </c>
      <c r="Q69" s="5"/>
    </row>
    <row r="70" spans="2:17" x14ac:dyDescent="0.25">
      <c r="B70">
        <v>36385833333.333</v>
      </c>
      <c r="C70">
        <v>-28.318932</v>
      </c>
      <c r="D70">
        <v>-20.490870000000001</v>
      </c>
      <c r="E70" s="5"/>
      <c r="F70" s="3">
        <f t="shared" si="10"/>
        <v>38.998166666666997</v>
      </c>
      <c r="G70" s="3">
        <f t="shared" si="8"/>
        <v>-25.298428000000001</v>
      </c>
      <c r="J70">
        <v>36385833333.333</v>
      </c>
      <c r="K70">
        <v>-22.729391</v>
      </c>
      <c r="L70">
        <v>-13.314310000000001</v>
      </c>
      <c r="M70" s="5"/>
      <c r="N70" s="3">
        <f t="shared" si="11"/>
        <v>38.998166666666997</v>
      </c>
      <c r="O70" s="3">
        <f t="shared" si="9"/>
        <v>-24.216339000000001</v>
      </c>
      <c r="Q70" s="5"/>
    </row>
    <row r="71" spans="2:17" x14ac:dyDescent="0.25">
      <c r="B71">
        <v>37108666666.667</v>
      </c>
      <c r="C71">
        <v>-30.243790000000001</v>
      </c>
      <c r="D71">
        <v>-21.528500000000001</v>
      </c>
      <c r="E71" s="5"/>
      <c r="F71" s="3">
        <f t="shared" si="10"/>
        <v>39.332111111110997</v>
      </c>
      <c r="G71" s="3">
        <f t="shared" si="8"/>
        <v>-25.801732999999999</v>
      </c>
      <c r="J71">
        <v>37108666666.667</v>
      </c>
      <c r="K71">
        <v>-23.058893000000001</v>
      </c>
      <c r="L71">
        <v>-14.075998</v>
      </c>
      <c r="M71" s="5"/>
      <c r="N71" s="3">
        <f t="shared" si="11"/>
        <v>39.332111111110997</v>
      </c>
      <c r="O71" s="3">
        <f t="shared" si="9"/>
        <v>-23.222738</v>
      </c>
      <c r="Q71" s="5"/>
    </row>
    <row r="72" spans="2:17" x14ac:dyDescent="0.25">
      <c r="B72">
        <v>37831500000</v>
      </c>
      <c r="C72">
        <v>-30.428823000000001</v>
      </c>
      <c r="D72">
        <v>-21.101327999999999</v>
      </c>
      <c r="E72" s="5"/>
      <c r="F72" s="3">
        <f t="shared" si="10"/>
        <v>39.666055555555999</v>
      </c>
      <c r="G72" s="3">
        <f t="shared" si="8"/>
        <v>-26.896519000000001</v>
      </c>
      <c r="J72">
        <v>37831500000</v>
      </c>
      <c r="K72">
        <v>-23.725714</v>
      </c>
      <c r="L72">
        <v>-14.733155999999999</v>
      </c>
      <c r="M72" s="5"/>
      <c r="N72" s="3">
        <f t="shared" si="11"/>
        <v>39.666055555555999</v>
      </c>
      <c r="O72" s="3">
        <f t="shared" si="9"/>
        <v>-22.743811000000001</v>
      </c>
      <c r="Q72" s="5"/>
    </row>
    <row r="73" spans="2:17" x14ac:dyDescent="0.25">
      <c r="B73">
        <v>38554333333.333</v>
      </c>
      <c r="C73">
        <v>-29.848303000000001</v>
      </c>
      <c r="D73">
        <v>-20.332083000000001</v>
      </c>
      <c r="E73" s="5"/>
      <c r="F73" s="3">
        <f t="shared" si="10"/>
        <v>40</v>
      </c>
      <c r="G73" s="3">
        <f t="shared" si="8"/>
        <v>-29.889105000000001</v>
      </c>
      <c r="J73">
        <v>38554333333.333</v>
      </c>
      <c r="K73">
        <v>-24.470694000000002</v>
      </c>
      <c r="L73">
        <v>-14.765953</v>
      </c>
      <c r="M73" s="5"/>
      <c r="N73" s="3">
        <f t="shared" si="11"/>
        <v>40</v>
      </c>
      <c r="O73" s="3">
        <f t="shared" si="9"/>
        <v>-21.654679999999999</v>
      </c>
      <c r="Q73" s="5"/>
    </row>
    <row r="74" spans="2:17" x14ac:dyDescent="0.25">
      <c r="B74">
        <v>39277166666.667</v>
      </c>
      <c r="C74">
        <v>-31.787195000000001</v>
      </c>
      <c r="D74">
        <v>-22.337766999999999</v>
      </c>
      <c r="E74" s="5"/>
      <c r="F74" s="3" t="s">
        <v>21</v>
      </c>
      <c r="J74">
        <v>39277166666.667</v>
      </c>
      <c r="K74">
        <v>-24.989343999999999</v>
      </c>
      <c r="L74">
        <v>-14.706208</v>
      </c>
      <c r="M74" s="5"/>
      <c r="N74" s="3" t="s">
        <v>21</v>
      </c>
      <c r="Q74" s="5"/>
    </row>
    <row r="75" spans="2:17" x14ac:dyDescent="0.25">
      <c r="B75">
        <v>40000000000</v>
      </c>
      <c r="C75">
        <v>-36.131507999999997</v>
      </c>
      <c r="D75">
        <v>-27.219721</v>
      </c>
      <c r="J75">
        <v>40000000000</v>
      </c>
      <c r="K75">
        <v>-25.705159999999999</v>
      </c>
      <c r="L75">
        <v>-15.317413</v>
      </c>
    </row>
    <row r="76" spans="2:17" x14ac:dyDescent="0.25">
      <c r="B76" t="s">
        <v>21</v>
      </c>
      <c r="J76" t="s">
        <v>21</v>
      </c>
    </row>
    <row r="77" spans="2:17" x14ac:dyDescent="0.25">
      <c r="F77" s="3" t="s">
        <v>24</v>
      </c>
      <c r="N77" s="3" t="s">
        <v>24</v>
      </c>
    </row>
    <row r="78" spans="2:17" ht="15.75" x14ac:dyDescent="0.25">
      <c r="F78" s="3" t="s">
        <v>19</v>
      </c>
      <c r="G78" s="3" t="str">
        <f t="shared" ref="G78:G97" si="12">D104</f>
        <v>1Ix5L dBc Log Mag(dB)</v>
      </c>
      <c r="H78" s="25">
        <v>1</v>
      </c>
      <c r="N78" s="3" t="s">
        <v>19</v>
      </c>
      <c r="O78" s="3" t="str">
        <f t="shared" ref="O78:O97" si="13">L104</f>
        <v>1Ix5L dBc Log Mag(dB)</v>
      </c>
      <c r="P78" s="25">
        <v>1</v>
      </c>
    </row>
    <row r="79" spans="2:17" ht="15.75" x14ac:dyDescent="0.25">
      <c r="B79" t="s">
        <v>23</v>
      </c>
      <c r="F79" s="3">
        <f t="shared" ref="F79:F97" si="14">B105/1000000000</f>
        <v>42.988999999999997</v>
      </c>
      <c r="G79" s="3">
        <f t="shared" si="12"/>
        <v>-23.095495</v>
      </c>
      <c r="H79" s="26">
        <f>ABS(AVERAGE(G79:G97)-(H78-1)*5)</f>
        <v>23.922918263157893</v>
      </c>
      <c r="J79" t="s">
        <v>23</v>
      </c>
      <c r="N79" s="3">
        <f t="shared" ref="N79:N97" si="15">J105/1000000000</f>
        <v>42.988999999999997</v>
      </c>
      <c r="O79" s="3">
        <f t="shared" si="13"/>
        <v>-16.929981000000002</v>
      </c>
      <c r="P79" s="26">
        <f>ABS(AVERAGE(O79:O97)-(P78-1)*5)</f>
        <v>21.499586684210527</v>
      </c>
    </row>
    <row r="80" spans="2:17" x14ac:dyDescent="0.25">
      <c r="B80" t="s">
        <v>19</v>
      </c>
      <c r="C80" t="s">
        <v>142</v>
      </c>
      <c r="D80" t="s">
        <v>71</v>
      </c>
      <c r="F80" s="3">
        <f t="shared" si="14"/>
        <v>42.988999999999997</v>
      </c>
      <c r="G80" s="3">
        <f t="shared" si="12"/>
        <v>-23.465933</v>
      </c>
      <c r="J80" t="s">
        <v>19</v>
      </c>
      <c r="K80" t="s">
        <v>142</v>
      </c>
      <c r="L80" t="s">
        <v>71</v>
      </c>
      <c r="N80" s="3">
        <f t="shared" si="15"/>
        <v>42.988999999999997</v>
      </c>
      <c r="O80" s="3">
        <f t="shared" si="13"/>
        <v>-21.302744000000001</v>
      </c>
    </row>
    <row r="81" spans="2:15" x14ac:dyDescent="0.25">
      <c r="B81">
        <v>33989000000</v>
      </c>
      <c r="C81">
        <v>-42.841968999999999</v>
      </c>
      <c r="D81">
        <v>-34.118133999999998</v>
      </c>
      <c r="F81" s="3">
        <f t="shared" si="14"/>
        <v>42.988999999999997</v>
      </c>
      <c r="G81" s="3">
        <f t="shared" si="12"/>
        <v>-25.304273999999999</v>
      </c>
      <c r="J81">
        <v>33989000000</v>
      </c>
      <c r="K81">
        <v>-43.961212000000003</v>
      </c>
      <c r="L81">
        <v>-30.251750999999999</v>
      </c>
      <c r="N81" s="3">
        <f t="shared" si="15"/>
        <v>42.988999999999997</v>
      </c>
      <c r="O81" s="3">
        <f t="shared" si="13"/>
        <v>-23.626339000000002</v>
      </c>
    </row>
    <row r="82" spans="2:15" x14ac:dyDescent="0.25">
      <c r="B82">
        <v>34322944444.444</v>
      </c>
      <c r="C82">
        <v>-42.658062000000001</v>
      </c>
      <c r="D82">
        <v>-34.271979999999999</v>
      </c>
      <c r="F82" s="3">
        <f t="shared" si="14"/>
        <v>42.988999999999997</v>
      </c>
      <c r="G82" s="3">
        <f t="shared" si="12"/>
        <v>-25.540091</v>
      </c>
      <c r="J82">
        <v>34322944444.444</v>
      </c>
      <c r="K82">
        <v>-39.696643999999999</v>
      </c>
      <c r="L82">
        <v>-30.365759000000001</v>
      </c>
      <c r="N82" s="3">
        <f t="shared" si="15"/>
        <v>42.988999999999997</v>
      </c>
      <c r="O82" s="3">
        <f t="shared" si="13"/>
        <v>-23.892391</v>
      </c>
    </row>
    <row r="83" spans="2:15" x14ac:dyDescent="0.25">
      <c r="B83">
        <v>34656888888.889</v>
      </c>
      <c r="C83">
        <v>-41.270114999999997</v>
      </c>
      <c r="D83">
        <v>-34.735981000000002</v>
      </c>
      <c r="F83" s="3">
        <f t="shared" si="14"/>
        <v>42.988999999999997</v>
      </c>
      <c r="G83" s="3">
        <f t="shared" si="12"/>
        <v>-25.678417</v>
      </c>
      <c r="J83">
        <v>34656888888.889</v>
      </c>
      <c r="K83">
        <v>-39.313042000000003</v>
      </c>
      <c r="L83">
        <v>-32.282882999999998</v>
      </c>
      <c r="N83" s="3">
        <f t="shared" si="15"/>
        <v>42.988999999999997</v>
      </c>
      <c r="O83" s="3">
        <f t="shared" si="13"/>
        <v>-23.58559</v>
      </c>
    </row>
    <row r="84" spans="2:15" x14ac:dyDescent="0.25">
      <c r="B84">
        <v>34990833333.333</v>
      </c>
      <c r="C84">
        <v>-42.522250999999997</v>
      </c>
      <c r="D84">
        <v>-36.197498000000003</v>
      </c>
      <c r="F84" s="3">
        <f t="shared" si="14"/>
        <v>42.988999999999997</v>
      </c>
      <c r="G84" s="3">
        <f t="shared" si="12"/>
        <v>-25.594671000000002</v>
      </c>
      <c r="J84">
        <v>34990833333.333</v>
      </c>
      <c r="K84">
        <v>-39.466270000000002</v>
      </c>
      <c r="L84">
        <v>-32.696362000000001</v>
      </c>
      <c r="N84" s="3">
        <f t="shared" si="15"/>
        <v>42.988999999999997</v>
      </c>
      <c r="O84" s="3">
        <f t="shared" si="13"/>
        <v>-23.2486</v>
      </c>
    </row>
    <row r="85" spans="2:15" x14ac:dyDescent="0.25">
      <c r="B85">
        <v>35324777777.778</v>
      </c>
      <c r="C85">
        <v>-46.297657000000001</v>
      </c>
      <c r="D85">
        <v>-40.15551</v>
      </c>
      <c r="F85" s="3">
        <f t="shared" si="14"/>
        <v>42.988999999999997</v>
      </c>
      <c r="G85" s="3">
        <f t="shared" si="12"/>
        <v>-25.209349</v>
      </c>
      <c r="J85">
        <v>35324777777.778</v>
      </c>
      <c r="K85">
        <v>-40.230758999999999</v>
      </c>
      <c r="L85">
        <v>-33.207656999999998</v>
      </c>
      <c r="N85" s="3">
        <f t="shared" si="15"/>
        <v>42.988999999999997</v>
      </c>
      <c r="O85" s="3">
        <f t="shared" si="13"/>
        <v>-22.789919000000001</v>
      </c>
    </row>
    <row r="86" spans="2:15" x14ac:dyDescent="0.25">
      <c r="B86">
        <v>35658722222.222</v>
      </c>
      <c r="C86">
        <v>-42.584713000000001</v>
      </c>
      <c r="D86">
        <v>-36.342177999999997</v>
      </c>
      <c r="F86" s="3">
        <f t="shared" si="14"/>
        <v>42.988999999999997</v>
      </c>
      <c r="G86" s="3">
        <f t="shared" si="12"/>
        <v>-23.249268000000001</v>
      </c>
      <c r="J86">
        <v>35658722222.222</v>
      </c>
      <c r="K86">
        <v>-38.325412999999998</v>
      </c>
      <c r="L86">
        <v>-30.903752999999998</v>
      </c>
      <c r="N86" s="3">
        <f t="shared" si="15"/>
        <v>42.988999999999997</v>
      </c>
      <c r="O86" s="3">
        <f t="shared" si="13"/>
        <v>-21.618744</v>
      </c>
    </row>
    <row r="87" spans="2:15" x14ac:dyDescent="0.25">
      <c r="B87">
        <v>35992666666.667</v>
      </c>
      <c r="C87">
        <v>-42.284283000000002</v>
      </c>
      <c r="D87">
        <v>-35.630164999999998</v>
      </c>
      <c r="F87" s="3">
        <f t="shared" si="14"/>
        <v>42.988999999999997</v>
      </c>
      <c r="G87" s="3">
        <f t="shared" si="12"/>
        <v>-23.222815000000001</v>
      </c>
      <c r="J87">
        <v>35992666666.667</v>
      </c>
      <c r="K87">
        <v>-37.001624999999997</v>
      </c>
      <c r="L87">
        <v>-29.163571999999998</v>
      </c>
      <c r="N87" s="3">
        <f t="shared" si="15"/>
        <v>42.988999999999997</v>
      </c>
      <c r="O87" s="3">
        <f t="shared" si="13"/>
        <v>-20.504135000000002</v>
      </c>
    </row>
    <row r="88" spans="2:15" x14ac:dyDescent="0.25">
      <c r="B88">
        <v>36326611111.111</v>
      </c>
      <c r="C88">
        <v>-41.373725999999998</v>
      </c>
      <c r="D88">
        <v>-32.771149000000001</v>
      </c>
      <c r="F88" s="3">
        <f t="shared" si="14"/>
        <v>42.988999999999997</v>
      </c>
      <c r="G88" s="3">
        <f t="shared" si="12"/>
        <v>-23.811563</v>
      </c>
      <c r="J88">
        <v>36326611111.111</v>
      </c>
      <c r="K88">
        <v>-36.287948999999998</v>
      </c>
      <c r="L88">
        <v>-27.233124</v>
      </c>
      <c r="N88" s="3">
        <f t="shared" si="15"/>
        <v>42.988999999999997</v>
      </c>
      <c r="O88" s="3">
        <f t="shared" si="13"/>
        <v>-20.985001</v>
      </c>
    </row>
    <row r="89" spans="2:15" x14ac:dyDescent="0.25">
      <c r="B89">
        <v>36660555555.556</v>
      </c>
      <c r="C89">
        <v>-39.688580000000002</v>
      </c>
      <c r="D89">
        <v>-31.092146</v>
      </c>
      <c r="F89" s="3">
        <f t="shared" si="14"/>
        <v>42.988999999999997</v>
      </c>
      <c r="G89" s="3">
        <f t="shared" si="12"/>
        <v>-24.315377999999999</v>
      </c>
      <c r="J89">
        <v>36660555555.556</v>
      </c>
      <c r="K89">
        <v>-35.839134000000001</v>
      </c>
      <c r="L89">
        <v>-25.688358000000001</v>
      </c>
      <c r="N89" s="3">
        <f t="shared" si="15"/>
        <v>42.988999999999997</v>
      </c>
      <c r="O89" s="3">
        <f t="shared" si="13"/>
        <v>-21.537876000000001</v>
      </c>
    </row>
    <row r="90" spans="2:15" x14ac:dyDescent="0.25">
      <c r="B90">
        <v>36994500000</v>
      </c>
      <c r="C90">
        <v>-36.128715999999997</v>
      </c>
      <c r="D90">
        <v>-28.088207000000001</v>
      </c>
      <c r="F90" s="3">
        <f t="shared" si="14"/>
        <v>42.988999999999997</v>
      </c>
      <c r="G90" s="3">
        <f t="shared" si="12"/>
        <v>-24.336618000000001</v>
      </c>
      <c r="J90">
        <v>36994500000</v>
      </c>
      <c r="K90">
        <v>-36.448917000000002</v>
      </c>
      <c r="L90">
        <v>-26.740743999999999</v>
      </c>
      <c r="N90" s="3">
        <f t="shared" si="15"/>
        <v>42.988999999999997</v>
      </c>
      <c r="O90" s="3">
        <f t="shared" si="13"/>
        <v>-21.159723</v>
      </c>
    </row>
    <row r="91" spans="2:15" x14ac:dyDescent="0.25">
      <c r="B91">
        <v>37328444444.444</v>
      </c>
      <c r="C91">
        <v>-34.631419999999999</v>
      </c>
      <c r="D91">
        <v>-27.131630000000001</v>
      </c>
      <c r="F91" s="3">
        <f t="shared" si="14"/>
        <v>42.988999999999997</v>
      </c>
      <c r="G91" s="3">
        <f t="shared" si="12"/>
        <v>-24.390582999999999</v>
      </c>
      <c r="J91">
        <v>37328444444.444</v>
      </c>
      <c r="K91">
        <v>-36.432780999999999</v>
      </c>
      <c r="L91">
        <v>-27.322659000000002</v>
      </c>
      <c r="N91" s="3">
        <f t="shared" si="15"/>
        <v>42.988999999999997</v>
      </c>
      <c r="O91" s="3">
        <f t="shared" si="13"/>
        <v>-21.188896</v>
      </c>
    </row>
    <row r="92" spans="2:15" x14ac:dyDescent="0.25">
      <c r="B92">
        <v>37662388888.889</v>
      </c>
      <c r="C92">
        <v>-33.347442999999998</v>
      </c>
      <c r="D92">
        <v>-25.850874000000001</v>
      </c>
      <c r="F92" s="3">
        <f t="shared" si="14"/>
        <v>42.988999999999997</v>
      </c>
      <c r="G92" s="3">
        <f t="shared" si="12"/>
        <v>-24.021557000000001</v>
      </c>
      <c r="J92">
        <v>37662388888.889</v>
      </c>
      <c r="K92">
        <v>-36.051684999999999</v>
      </c>
      <c r="L92">
        <v>-26.557226</v>
      </c>
      <c r="N92" s="3">
        <f t="shared" si="15"/>
        <v>42.988999999999997</v>
      </c>
      <c r="O92" s="3">
        <f t="shared" si="13"/>
        <v>-21.232073</v>
      </c>
    </row>
    <row r="93" spans="2:15" x14ac:dyDescent="0.25">
      <c r="B93">
        <v>37996333333.333</v>
      </c>
      <c r="C93">
        <v>-33.146889000000002</v>
      </c>
      <c r="D93">
        <v>-25.718990000000002</v>
      </c>
      <c r="F93" s="3">
        <f t="shared" si="14"/>
        <v>42.988999999999997</v>
      </c>
      <c r="G93" s="3">
        <f t="shared" si="12"/>
        <v>-23.141473999999999</v>
      </c>
      <c r="J93">
        <v>37996333333.333</v>
      </c>
      <c r="K93">
        <v>-35.545521000000001</v>
      </c>
      <c r="L93">
        <v>-26.090513000000001</v>
      </c>
      <c r="N93" s="3">
        <f t="shared" si="15"/>
        <v>42.988999999999997</v>
      </c>
      <c r="O93" s="3">
        <f t="shared" si="13"/>
        <v>-21.657164000000002</v>
      </c>
    </row>
    <row r="94" spans="2:15" x14ac:dyDescent="0.25">
      <c r="B94">
        <v>38330277777.778</v>
      </c>
      <c r="C94">
        <v>-33.852435999999997</v>
      </c>
      <c r="D94">
        <v>-26.024372</v>
      </c>
      <c r="F94" s="3">
        <f t="shared" si="14"/>
        <v>42.988999999999997</v>
      </c>
      <c r="G94" s="3">
        <f t="shared" si="12"/>
        <v>-22.537136</v>
      </c>
      <c r="J94">
        <v>38330277777.778</v>
      </c>
      <c r="K94">
        <v>-34.173107000000002</v>
      </c>
      <c r="L94">
        <v>-24.758026000000001</v>
      </c>
      <c r="N94" s="3">
        <f t="shared" si="15"/>
        <v>42.988999999999997</v>
      </c>
      <c r="O94" s="3">
        <f t="shared" si="13"/>
        <v>-21.643260999999999</v>
      </c>
    </row>
    <row r="95" spans="2:15" x14ac:dyDescent="0.25">
      <c r="B95">
        <v>38664222222.222</v>
      </c>
      <c r="C95">
        <v>-33.471550000000001</v>
      </c>
      <c r="D95">
        <v>-24.756257999999999</v>
      </c>
      <c r="F95" s="3">
        <f t="shared" si="14"/>
        <v>42.988999999999997</v>
      </c>
      <c r="G95" s="3">
        <f t="shared" si="12"/>
        <v>-22.351406000000001</v>
      </c>
      <c r="J95">
        <v>38664222222.222</v>
      </c>
      <c r="K95">
        <v>-33.668301</v>
      </c>
      <c r="L95">
        <v>-24.685406</v>
      </c>
      <c r="N95" s="3">
        <f t="shared" si="15"/>
        <v>42.988999999999997</v>
      </c>
      <c r="O95" s="3">
        <f t="shared" si="13"/>
        <v>-20.977333000000002</v>
      </c>
    </row>
    <row r="96" spans="2:15" x14ac:dyDescent="0.25">
      <c r="B96">
        <v>38998166666.667</v>
      </c>
      <c r="C96">
        <v>-34.625926999999997</v>
      </c>
      <c r="D96">
        <v>-25.298428000000001</v>
      </c>
      <c r="F96" s="3">
        <f t="shared" si="14"/>
        <v>42.988999999999997</v>
      </c>
      <c r="G96" s="3">
        <f t="shared" si="12"/>
        <v>-22.363087</v>
      </c>
      <c r="J96">
        <v>38998166666.667</v>
      </c>
      <c r="K96">
        <v>-33.208897</v>
      </c>
      <c r="L96">
        <v>-24.216339000000001</v>
      </c>
      <c r="N96" s="3">
        <f t="shared" si="15"/>
        <v>42.988999999999997</v>
      </c>
      <c r="O96" s="3">
        <f t="shared" si="13"/>
        <v>-20.380296999999999</v>
      </c>
    </row>
    <row r="97" spans="2:16" x14ac:dyDescent="0.25">
      <c r="B97">
        <v>39332111111.111</v>
      </c>
      <c r="C97">
        <v>-35.317954999999998</v>
      </c>
      <c r="D97">
        <v>-25.801732999999999</v>
      </c>
      <c r="F97" s="3">
        <f t="shared" si="14"/>
        <v>42.988999999999997</v>
      </c>
      <c r="G97" s="3">
        <f t="shared" si="12"/>
        <v>-22.906331999999999</v>
      </c>
      <c r="J97">
        <v>39332111111.111</v>
      </c>
      <c r="K97">
        <v>-32.927478999999998</v>
      </c>
      <c r="L97">
        <v>-23.222738</v>
      </c>
      <c r="N97" s="3">
        <f t="shared" si="15"/>
        <v>42.988999999999997</v>
      </c>
      <c r="O97" s="3">
        <f t="shared" si="13"/>
        <v>-20.23208</v>
      </c>
    </row>
    <row r="98" spans="2:16" x14ac:dyDescent="0.25">
      <c r="B98">
        <v>39666055555.556</v>
      </c>
      <c r="C98">
        <v>-36.345947000000002</v>
      </c>
      <c r="D98">
        <v>-26.896519000000001</v>
      </c>
      <c r="F98" s="3" t="s">
        <v>21</v>
      </c>
      <c r="J98">
        <v>39666055555.556</v>
      </c>
      <c r="K98">
        <v>-33.026947</v>
      </c>
      <c r="L98">
        <v>-22.743811000000001</v>
      </c>
      <c r="N98" s="3" t="s">
        <v>21</v>
      </c>
    </row>
    <row r="99" spans="2:16" x14ac:dyDescent="0.25">
      <c r="B99">
        <v>40000000000</v>
      </c>
      <c r="C99">
        <v>-38.800891999999997</v>
      </c>
      <c r="D99">
        <v>-29.889105000000001</v>
      </c>
      <c r="J99">
        <v>40000000000</v>
      </c>
      <c r="K99">
        <v>-32.042427000000004</v>
      </c>
      <c r="L99">
        <v>-21.654679999999999</v>
      </c>
    </row>
    <row r="100" spans="2:16" x14ac:dyDescent="0.25">
      <c r="B100" t="s">
        <v>21</v>
      </c>
      <c r="J100" t="s">
        <v>21</v>
      </c>
    </row>
    <row r="101" spans="2:16" x14ac:dyDescent="0.25">
      <c r="F101" s="3" t="s">
        <v>25</v>
      </c>
      <c r="N101" s="3" t="s">
        <v>25</v>
      </c>
    </row>
    <row r="102" spans="2:16" ht="15.75" x14ac:dyDescent="0.25">
      <c r="F102" s="3" t="s">
        <v>19</v>
      </c>
      <c r="G102" s="3" t="str">
        <f t="shared" ref="G102:G121" si="16">D128</f>
        <v>2Ix1L dBc Log Mag(dB)</v>
      </c>
      <c r="H102" s="25">
        <v>2</v>
      </c>
      <c r="N102" s="3" t="s">
        <v>19</v>
      </c>
      <c r="O102" s="3" t="str">
        <f t="shared" ref="O102:O121" si="17">L128</f>
        <v>2Ix1L dBc Log Mag(dB)</v>
      </c>
      <c r="P102" s="25">
        <v>2</v>
      </c>
    </row>
    <row r="103" spans="2:16" ht="15.75" x14ac:dyDescent="0.25">
      <c r="B103" t="s">
        <v>24</v>
      </c>
      <c r="F103" s="3">
        <f t="shared" ref="F103:F121" si="18">B129/1000000000</f>
        <v>11</v>
      </c>
      <c r="G103" s="3">
        <f t="shared" si="16"/>
        <v>-51.208365999999998</v>
      </c>
      <c r="H103" s="26">
        <f>ABS(AVERAGE(G103:G121)-(H102-1)*5)</f>
        <v>61.671418315789474</v>
      </c>
      <c r="J103" t="s">
        <v>24</v>
      </c>
      <c r="N103" s="3">
        <f t="shared" ref="N103:N121" si="19">J129/1000000000</f>
        <v>11</v>
      </c>
      <c r="O103" s="3">
        <f t="shared" si="17"/>
        <v>-43.264778</v>
      </c>
      <c r="P103" s="26">
        <f>ABS(AVERAGE(O103:O121)-(P102-1)*5)</f>
        <v>63.71207931578946</v>
      </c>
    </row>
    <row r="104" spans="2:16" x14ac:dyDescent="0.25">
      <c r="B104" t="s">
        <v>19</v>
      </c>
      <c r="C104" t="s">
        <v>143</v>
      </c>
      <c r="D104" t="s">
        <v>275</v>
      </c>
      <c r="F104" s="3">
        <f t="shared" si="18"/>
        <v>12.601000000000001</v>
      </c>
      <c r="G104" s="3">
        <f t="shared" si="16"/>
        <v>-48.748375000000003</v>
      </c>
      <c r="J104" t="s">
        <v>19</v>
      </c>
      <c r="K104" t="s">
        <v>143</v>
      </c>
      <c r="L104" t="s">
        <v>275</v>
      </c>
      <c r="N104" s="3">
        <f t="shared" si="19"/>
        <v>12.601000000000001</v>
      </c>
      <c r="O104" s="3">
        <f t="shared" si="17"/>
        <v>-50.645595999999998</v>
      </c>
    </row>
    <row r="105" spans="2:16" x14ac:dyDescent="0.25">
      <c r="B105">
        <v>42989000000</v>
      </c>
      <c r="C105">
        <v>-31.819330000000001</v>
      </c>
      <c r="D105">
        <v>-23.095495</v>
      </c>
      <c r="F105" s="3">
        <f t="shared" si="18"/>
        <v>14.202</v>
      </c>
      <c r="G105" s="3">
        <f t="shared" si="16"/>
        <v>-79.166190999999998</v>
      </c>
      <c r="J105">
        <v>42989000000</v>
      </c>
      <c r="K105">
        <v>-30.639441000000001</v>
      </c>
      <c r="L105">
        <v>-16.929981000000002</v>
      </c>
      <c r="N105" s="3">
        <f t="shared" si="19"/>
        <v>14.202</v>
      </c>
      <c r="O105" s="3">
        <f t="shared" si="17"/>
        <v>-45.389912000000002</v>
      </c>
    </row>
    <row r="106" spans="2:16" x14ac:dyDescent="0.25">
      <c r="B106">
        <v>42989000000</v>
      </c>
      <c r="C106">
        <v>-31.852015000000002</v>
      </c>
      <c r="D106">
        <v>-23.465933</v>
      </c>
      <c r="F106" s="3">
        <f t="shared" si="18"/>
        <v>15.803000000000001</v>
      </c>
      <c r="G106" s="3">
        <f t="shared" si="16"/>
        <v>-49.880538999999999</v>
      </c>
      <c r="J106">
        <v>42989000000</v>
      </c>
      <c r="K106">
        <v>-30.633628999999999</v>
      </c>
      <c r="L106">
        <v>-21.302744000000001</v>
      </c>
      <c r="N106" s="3">
        <f t="shared" si="19"/>
        <v>15.803000000000001</v>
      </c>
      <c r="O106" s="3">
        <f t="shared" si="17"/>
        <v>-74.688370000000006</v>
      </c>
    </row>
    <row r="107" spans="2:16" x14ac:dyDescent="0.25">
      <c r="B107">
        <v>42989000000</v>
      </c>
      <c r="C107">
        <v>-31.838408000000001</v>
      </c>
      <c r="D107">
        <v>-25.304273999999999</v>
      </c>
      <c r="F107" s="3">
        <f t="shared" si="18"/>
        <v>17.404</v>
      </c>
      <c r="G107" s="3">
        <f t="shared" si="16"/>
        <v>-46.987929999999999</v>
      </c>
      <c r="J107">
        <v>42989000000</v>
      </c>
      <c r="K107">
        <v>-30.656500000000001</v>
      </c>
      <c r="L107">
        <v>-23.626339000000002</v>
      </c>
      <c r="N107" s="3">
        <f t="shared" si="19"/>
        <v>17.404</v>
      </c>
      <c r="O107" s="3">
        <f t="shared" si="17"/>
        <v>-55.016483000000001</v>
      </c>
    </row>
    <row r="108" spans="2:16" x14ac:dyDescent="0.25">
      <c r="B108">
        <v>42989000000</v>
      </c>
      <c r="C108">
        <v>-31.864840999999998</v>
      </c>
      <c r="D108">
        <v>-25.540091</v>
      </c>
      <c r="F108" s="3">
        <f t="shared" si="18"/>
        <v>19.004999999999999</v>
      </c>
      <c r="G108" s="3">
        <f t="shared" si="16"/>
        <v>-49.673167999999997</v>
      </c>
      <c r="J108">
        <v>42989000000</v>
      </c>
      <c r="K108">
        <v>-30.662299999999998</v>
      </c>
      <c r="L108">
        <v>-23.892391</v>
      </c>
      <c r="N108" s="3">
        <f t="shared" si="19"/>
        <v>19.004999999999999</v>
      </c>
      <c r="O108" s="3">
        <f t="shared" si="17"/>
        <v>-67.762755999999996</v>
      </c>
    </row>
    <row r="109" spans="2:16" x14ac:dyDescent="0.25">
      <c r="B109">
        <v>42989000000</v>
      </c>
      <c r="C109">
        <v>-31.820561999999999</v>
      </c>
      <c r="D109">
        <v>-25.678417</v>
      </c>
      <c r="F109" s="3">
        <f t="shared" si="18"/>
        <v>20.606000000000002</v>
      </c>
      <c r="G109" s="3">
        <f t="shared" si="16"/>
        <v>-53.660366000000003</v>
      </c>
      <c r="J109">
        <v>42989000000</v>
      </c>
      <c r="K109">
        <v>-30.608692000000001</v>
      </c>
      <c r="L109">
        <v>-23.58559</v>
      </c>
      <c r="N109" s="3">
        <f t="shared" si="19"/>
        <v>20.606000000000002</v>
      </c>
      <c r="O109" s="3">
        <f t="shared" si="17"/>
        <v>-70.228354999999993</v>
      </c>
    </row>
    <row r="110" spans="2:16" x14ac:dyDescent="0.25">
      <c r="B110">
        <v>42989000000</v>
      </c>
      <c r="C110">
        <v>-31.837205999999998</v>
      </c>
      <c r="D110">
        <v>-25.594671000000002</v>
      </c>
      <c r="F110" s="3">
        <f t="shared" si="18"/>
        <v>22.207000000000001</v>
      </c>
      <c r="G110" s="3">
        <f t="shared" si="16"/>
        <v>-70.601860000000002</v>
      </c>
      <c r="J110">
        <v>42989000000</v>
      </c>
      <c r="K110">
        <v>-30.670259000000001</v>
      </c>
      <c r="L110">
        <v>-23.2486</v>
      </c>
      <c r="N110" s="3">
        <f t="shared" si="19"/>
        <v>22.207000000000001</v>
      </c>
      <c r="O110" s="3">
        <f t="shared" si="17"/>
        <v>-54.268520000000002</v>
      </c>
    </row>
    <row r="111" spans="2:16" x14ac:dyDescent="0.25">
      <c r="B111">
        <v>42989000000</v>
      </c>
      <c r="C111">
        <v>-31.863461999999998</v>
      </c>
      <c r="D111">
        <v>-25.209349</v>
      </c>
      <c r="F111" s="3">
        <f t="shared" si="18"/>
        <v>23.808</v>
      </c>
      <c r="G111" s="3">
        <f t="shared" si="16"/>
        <v>-54.179577000000002</v>
      </c>
      <c r="J111">
        <v>42989000000</v>
      </c>
      <c r="K111">
        <v>-30.627970000000001</v>
      </c>
      <c r="L111">
        <v>-22.789919000000001</v>
      </c>
      <c r="N111" s="3">
        <f t="shared" si="19"/>
        <v>23.808</v>
      </c>
      <c r="O111" s="3">
        <f t="shared" si="17"/>
        <v>-51.625411999999997</v>
      </c>
    </row>
    <row r="112" spans="2:16" x14ac:dyDescent="0.25">
      <c r="B112">
        <v>42989000000</v>
      </c>
      <c r="C112">
        <v>-31.851845000000001</v>
      </c>
      <c r="D112">
        <v>-23.249268000000001</v>
      </c>
      <c r="F112" s="3">
        <f t="shared" si="18"/>
        <v>25.408999999999999</v>
      </c>
      <c r="G112" s="3">
        <f t="shared" si="16"/>
        <v>-57.621803</v>
      </c>
      <c r="J112">
        <v>42989000000</v>
      </c>
      <c r="K112">
        <v>-30.673570999999999</v>
      </c>
      <c r="L112">
        <v>-21.618744</v>
      </c>
      <c r="N112" s="3">
        <f t="shared" si="19"/>
        <v>25.408999999999999</v>
      </c>
      <c r="O112" s="3">
        <f t="shared" si="17"/>
        <v>-54.553916999999998</v>
      </c>
    </row>
    <row r="113" spans="2:16" x14ac:dyDescent="0.25">
      <c r="B113">
        <v>42989000000</v>
      </c>
      <c r="C113">
        <v>-31.819248000000002</v>
      </c>
      <c r="D113">
        <v>-23.222815000000001</v>
      </c>
      <c r="F113" s="3">
        <f t="shared" si="18"/>
        <v>27.01</v>
      </c>
      <c r="G113" s="3">
        <f t="shared" si="16"/>
        <v>-59.972900000000003</v>
      </c>
      <c r="J113">
        <v>42989000000</v>
      </c>
      <c r="K113">
        <v>-30.654910999999998</v>
      </c>
      <c r="L113">
        <v>-20.504135000000002</v>
      </c>
      <c r="N113" s="3">
        <f t="shared" si="19"/>
        <v>27.01</v>
      </c>
      <c r="O113" s="3">
        <f t="shared" si="17"/>
        <v>-61.744965000000001</v>
      </c>
    </row>
    <row r="114" spans="2:16" x14ac:dyDescent="0.25">
      <c r="B114">
        <v>42989000000</v>
      </c>
      <c r="C114">
        <v>-31.852074000000002</v>
      </c>
      <c r="D114">
        <v>-23.811563</v>
      </c>
      <c r="F114" s="3">
        <f t="shared" si="18"/>
        <v>28.611000000000001</v>
      </c>
      <c r="G114" s="3">
        <f t="shared" si="16"/>
        <v>-54.239680999999997</v>
      </c>
      <c r="J114">
        <v>42989000000</v>
      </c>
      <c r="K114">
        <v>-30.693173999999999</v>
      </c>
      <c r="L114">
        <v>-20.985001</v>
      </c>
      <c r="N114" s="3">
        <f t="shared" si="19"/>
        <v>28.611000000000001</v>
      </c>
      <c r="O114" s="3">
        <f t="shared" si="17"/>
        <v>-58.098956999999999</v>
      </c>
    </row>
    <row r="115" spans="2:16" x14ac:dyDescent="0.25">
      <c r="B115">
        <v>42989000000</v>
      </c>
      <c r="C115">
        <v>-31.815168</v>
      </c>
      <c r="D115">
        <v>-24.315377999999999</v>
      </c>
      <c r="F115" s="3">
        <f t="shared" si="18"/>
        <v>30.212</v>
      </c>
      <c r="G115" s="3">
        <f t="shared" si="16"/>
        <v>-56.089855</v>
      </c>
      <c r="J115">
        <v>42989000000</v>
      </c>
      <c r="K115">
        <v>-30.648001000000001</v>
      </c>
      <c r="L115">
        <v>-21.537876000000001</v>
      </c>
      <c r="N115" s="3">
        <f t="shared" si="19"/>
        <v>30.212</v>
      </c>
      <c r="O115" s="3">
        <f t="shared" si="17"/>
        <v>-63.880661000000003</v>
      </c>
    </row>
    <row r="116" spans="2:16" x14ac:dyDescent="0.25">
      <c r="B116">
        <v>42989000000</v>
      </c>
      <c r="C116">
        <v>-31.833185</v>
      </c>
      <c r="D116">
        <v>-24.336618000000001</v>
      </c>
      <c r="F116" s="3">
        <f t="shared" si="18"/>
        <v>31.812999999999999</v>
      </c>
      <c r="G116" s="3">
        <f t="shared" si="16"/>
        <v>-64.789321999999999</v>
      </c>
      <c r="J116">
        <v>42989000000</v>
      </c>
      <c r="K116">
        <v>-30.654181999999999</v>
      </c>
      <c r="L116">
        <v>-21.159723</v>
      </c>
      <c r="N116" s="3">
        <f t="shared" si="19"/>
        <v>31.812999999999999</v>
      </c>
      <c r="O116" s="3">
        <f t="shared" si="17"/>
        <v>-55.237946000000001</v>
      </c>
    </row>
    <row r="117" spans="2:16" x14ac:dyDescent="0.25">
      <c r="B117">
        <v>42989000000</v>
      </c>
      <c r="C117">
        <v>-31.818480999999998</v>
      </c>
      <c r="D117">
        <v>-24.390582999999999</v>
      </c>
      <c r="F117" s="3">
        <f t="shared" si="18"/>
        <v>33.414000000000001</v>
      </c>
      <c r="G117" s="3">
        <f t="shared" si="16"/>
        <v>-60.549652000000002</v>
      </c>
      <c r="J117">
        <v>42989000000</v>
      </c>
      <c r="K117">
        <v>-30.643903999999999</v>
      </c>
      <c r="L117">
        <v>-21.188896</v>
      </c>
      <c r="N117" s="3">
        <f t="shared" si="19"/>
        <v>33.414000000000001</v>
      </c>
      <c r="O117" s="3">
        <f t="shared" si="17"/>
        <v>-63.181263000000001</v>
      </c>
    </row>
    <row r="118" spans="2:16" x14ac:dyDescent="0.25">
      <c r="B118">
        <v>42989000000</v>
      </c>
      <c r="C118">
        <v>-31.849619000000001</v>
      </c>
      <c r="D118">
        <v>-24.021557000000001</v>
      </c>
      <c r="F118" s="3">
        <f t="shared" si="18"/>
        <v>35.015000000000001</v>
      </c>
      <c r="G118" s="3">
        <f t="shared" si="16"/>
        <v>-56.477795</v>
      </c>
      <c r="J118">
        <v>42989000000</v>
      </c>
      <c r="K118">
        <v>-30.647154</v>
      </c>
      <c r="L118">
        <v>-21.232073</v>
      </c>
      <c r="N118" s="3">
        <f t="shared" si="19"/>
        <v>35.015000000000001</v>
      </c>
      <c r="O118" s="3">
        <f t="shared" si="17"/>
        <v>-65.038482999999999</v>
      </c>
    </row>
    <row r="119" spans="2:16" x14ac:dyDescent="0.25">
      <c r="B119">
        <v>42989000000</v>
      </c>
      <c r="C119">
        <v>-31.856763999999998</v>
      </c>
      <c r="D119">
        <v>-23.141473999999999</v>
      </c>
      <c r="F119" s="3">
        <f t="shared" si="18"/>
        <v>36.616</v>
      </c>
      <c r="G119" s="3">
        <f t="shared" si="16"/>
        <v>-54.349547999999999</v>
      </c>
      <c r="J119">
        <v>42989000000</v>
      </c>
      <c r="K119">
        <v>-30.640056999999999</v>
      </c>
      <c r="L119">
        <v>-21.657164000000002</v>
      </c>
      <c r="N119" s="3">
        <f t="shared" si="19"/>
        <v>36.616</v>
      </c>
      <c r="O119" s="3">
        <f t="shared" si="17"/>
        <v>-58.390284999999999</v>
      </c>
    </row>
    <row r="120" spans="2:16" x14ac:dyDescent="0.25">
      <c r="B120">
        <v>42989000000</v>
      </c>
      <c r="C120">
        <v>-31.864633999999999</v>
      </c>
      <c r="D120">
        <v>-22.537136</v>
      </c>
      <c r="F120" s="3">
        <f t="shared" si="18"/>
        <v>38.216999999999999</v>
      </c>
      <c r="G120" s="3">
        <f t="shared" si="16"/>
        <v>-52.828448999999999</v>
      </c>
      <c r="J120">
        <v>42989000000</v>
      </c>
      <c r="K120">
        <v>-30.635818</v>
      </c>
      <c r="L120">
        <v>-21.643260999999999</v>
      </c>
      <c r="N120" s="3">
        <f t="shared" si="19"/>
        <v>38.216999999999999</v>
      </c>
      <c r="O120" s="3">
        <f t="shared" si="17"/>
        <v>-61.866016000000002</v>
      </c>
    </row>
    <row r="121" spans="2:16" x14ac:dyDescent="0.25">
      <c r="B121">
        <v>42989000000</v>
      </c>
      <c r="C121">
        <v>-31.867626000000001</v>
      </c>
      <c r="D121">
        <v>-22.351406000000001</v>
      </c>
      <c r="F121" s="3">
        <f t="shared" si="18"/>
        <v>39.817999999999998</v>
      </c>
      <c r="G121" s="3">
        <f t="shared" si="16"/>
        <v>-55.731571000000002</v>
      </c>
      <c r="J121">
        <v>42989000000</v>
      </c>
      <c r="K121">
        <v>-30.682075999999999</v>
      </c>
      <c r="L121">
        <v>-20.977333000000002</v>
      </c>
      <c r="N121" s="3">
        <f t="shared" si="19"/>
        <v>39.817999999999998</v>
      </c>
      <c r="O121" s="3">
        <f t="shared" si="17"/>
        <v>-60.646832000000003</v>
      </c>
    </row>
    <row r="122" spans="2:16" x14ac:dyDescent="0.25">
      <c r="B122">
        <v>42989000000</v>
      </c>
      <c r="C122">
        <v>-31.812515000000001</v>
      </c>
      <c r="D122">
        <v>-22.363087</v>
      </c>
      <c r="F122" s="3" t="s">
        <v>21</v>
      </c>
      <c r="J122">
        <v>42989000000</v>
      </c>
      <c r="K122">
        <v>-30.663430999999999</v>
      </c>
      <c r="L122">
        <v>-20.380296999999999</v>
      </c>
      <c r="N122" s="3" t="s">
        <v>21</v>
      </c>
    </row>
    <row r="123" spans="2:16" x14ac:dyDescent="0.25">
      <c r="B123">
        <v>42989000000</v>
      </c>
      <c r="C123">
        <v>-31.818118999999999</v>
      </c>
      <c r="D123">
        <v>-22.906331999999999</v>
      </c>
      <c r="J123">
        <v>42989000000</v>
      </c>
      <c r="K123">
        <v>-30.619827000000001</v>
      </c>
      <c r="L123">
        <v>-20.23208</v>
      </c>
    </row>
    <row r="124" spans="2:16" x14ac:dyDescent="0.25">
      <c r="B124" t="s">
        <v>21</v>
      </c>
      <c r="J124" t="s">
        <v>21</v>
      </c>
    </row>
    <row r="125" spans="2:16" x14ac:dyDescent="0.25">
      <c r="F125" s="3" t="s">
        <v>32</v>
      </c>
      <c r="N125" s="3" t="s">
        <v>32</v>
      </c>
    </row>
    <row r="126" spans="2:16" ht="15.75" x14ac:dyDescent="0.25">
      <c r="F126" s="3" t="s">
        <v>19</v>
      </c>
      <c r="G126" s="3" t="str">
        <f t="shared" ref="G126:G145" si="20">D152</f>
        <v>2Ix2L dBc Log Mag(dB)</v>
      </c>
      <c r="H126" s="25">
        <v>2</v>
      </c>
      <c r="N126" s="3" t="s">
        <v>19</v>
      </c>
      <c r="O126" s="3" t="str">
        <f t="shared" ref="O126:O145" si="21">L152</f>
        <v>2Ix2L dBc Log Mag(dB)</v>
      </c>
      <c r="P126" s="25">
        <v>2</v>
      </c>
    </row>
    <row r="127" spans="2:16" ht="15.75" x14ac:dyDescent="0.25">
      <c r="B127" t="s">
        <v>25</v>
      </c>
      <c r="F127" s="3">
        <f t="shared" ref="F127:F145" si="22">B153/1000000000</f>
        <v>21.818000000000001</v>
      </c>
      <c r="G127" s="3">
        <f t="shared" si="20"/>
        <v>-48.106090999999999</v>
      </c>
      <c r="H127" s="26">
        <f>ABS(AVERAGE(G127:G145)-(H126-1)*5)</f>
        <v>58.512278421052635</v>
      </c>
      <c r="J127" t="s">
        <v>25</v>
      </c>
      <c r="N127" s="3">
        <f t="shared" ref="N127:N145" si="23">J153/1000000000</f>
        <v>21.818000000000001</v>
      </c>
      <c r="O127" s="3">
        <f t="shared" si="21"/>
        <v>-32.396602999999999</v>
      </c>
      <c r="P127" s="26">
        <f>ABS(AVERAGE(O127:O145)-(P126-1)*5)</f>
        <v>59.390863157894728</v>
      </c>
    </row>
    <row r="128" spans="2:16" x14ac:dyDescent="0.25">
      <c r="B128" t="s">
        <v>19</v>
      </c>
      <c r="C128" t="s">
        <v>114</v>
      </c>
      <c r="D128" t="s">
        <v>72</v>
      </c>
      <c r="F128" s="3">
        <f t="shared" si="22"/>
        <v>22.828111111110999</v>
      </c>
      <c r="G128" s="3">
        <f t="shared" si="20"/>
        <v>-44.770138000000003</v>
      </c>
      <c r="J128" t="s">
        <v>19</v>
      </c>
      <c r="K128" t="s">
        <v>114</v>
      </c>
      <c r="L128" t="s">
        <v>72</v>
      </c>
      <c r="N128" s="3">
        <f t="shared" si="23"/>
        <v>22.828111111110999</v>
      </c>
      <c r="O128" s="3">
        <f t="shared" si="21"/>
        <v>-36.179183999999999</v>
      </c>
    </row>
    <row r="129" spans="2:15" x14ac:dyDescent="0.25">
      <c r="B129">
        <v>11000000000</v>
      </c>
      <c r="C129">
        <v>-59.932200999999999</v>
      </c>
      <c r="D129">
        <v>-51.208365999999998</v>
      </c>
      <c r="F129" s="3">
        <f t="shared" si="22"/>
        <v>23.838222222222001</v>
      </c>
      <c r="G129" s="3">
        <f t="shared" si="20"/>
        <v>-42.523220000000002</v>
      </c>
      <c r="J129">
        <v>11000000000</v>
      </c>
      <c r="K129">
        <v>-56.974238999999997</v>
      </c>
      <c r="L129">
        <v>-43.264778</v>
      </c>
      <c r="N129" s="3">
        <f t="shared" si="23"/>
        <v>23.838222222222001</v>
      </c>
      <c r="O129" s="3">
        <f t="shared" si="21"/>
        <v>-44.147362000000001</v>
      </c>
    </row>
    <row r="130" spans="2:15" x14ac:dyDescent="0.25">
      <c r="B130">
        <v>12601000000</v>
      </c>
      <c r="C130">
        <v>-57.134456999999998</v>
      </c>
      <c r="D130">
        <v>-48.748375000000003</v>
      </c>
      <c r="F130" s="3">
        <f t="shared" si="22"/>
        <v>24.848333333332999</v>
      </c>
      <c r="G130" s="3">
        <f t="shared" si="20"/>
        <v>-37.007874000000001</v>
      </c>
      <c r="J130">
        <v>12601000000</v>
      </c>
      <c r="K130">
        <v>-59.976481999999997</v>
      </c>
      <c r="L130">
        <v>-50.645595999999998</v>
      </c>
      <c r="N130" s="3">
        <f t="shared" si="23"/>
        <v>24.848333333332999</v>
      </c>
      <c r="O130" s="3">
        <f t="shared" si="21"/>
        <v>-50.556984</v>
      </c>
    </row>
    <row r="131" spans="2:15" x14ac:dyDescent="0.25">
      <c r="B131">
        <v>14202000000</v>
      </c>
      <c r="C131">
        <v>-85.700325000000007</v>
      </c>
      <c r="D131">
        <v>-79.166190999999998</v>
      </c>
      <c r="F131" s="3">
        <f t="shared" si="22"/>
        <v>25.858444444444</v>
      </c>
      <c r="G131" s="3">
        <f t="shared" si="20"/>
        <v>-45.881335999999997</v>
      </c>
      <c r="J131">
        <v>14202000000</v>
      </c>
      <c r="K131">
        <v>-52.420074</v>
      </c>
      <c r="L131">
        <v>-45.389912000000002</v>
      </c>
      <c r="N131" s="3">
        <f t="shared" si="23"/>
        <v>25.858444444444</v>
      </c>
      <c r="O131" s="3">
        <f t="shared" si="21"/>
        <v>-56.790184000000004</v>
      </c>
    </row>
    <row r="132" spans="2:15" x14ac:dyDescent="0.25">
      <c r="B132">
        <v>15803000000</v>
      </c>
      <c r="C132">
        <v>-56.205288000000003</v>
      </c>
      <c r="D132">
        <v>-49.880538999999999</v>
      </c>
      <c r="F132" s="3">
        <f t="shared" si="22"/>
        <v>26.868555555556</v>
      </c>
      <c r="G132" s="3">
        <f t="shared" si="20"/>
        <v>-53.296042999999997</v>
      </c>
      <c r="J132">
        <v>15803000000</v>
      </c>
      <c r="K132">
        <v>-81.458281999999997</v>
      </c>
      <c r="L132">
        <v>-74.688370000000006</v>
      </c>
      <c r="N132" s="3">
        <f t="shared" si="23"/>
        <v>26.868555555556</v>
      </c>
      <c r="O132" s="3">
        <f t="shared" si="21"/>
        <v>-76.921349000000006</v>
      </c>
    </row>
    <row r="133" spans="2:15" x14ac:dyDescent="0.25">
      <c r="B133">
        <v>17404000000</v>
      </c>
      <c r="C133">
        <v>-53.130077</v>
      </c>
      <c r="D133">
        <v>-46.987929999999999</v>
      </c>
      <c r="F133" s="3">
        <f t="shared" si="22"/>
        <v>27.878666666667002</v>
      </c>
      <c r="G133" s="3">
        <f t="shared" si="20"/>
        <v>-57.377766000000001</v>
      </c>
      <c r="J133">
        <v>17404000000</v>
      </c>
      <c r="K133">
        <v>-62.039585000000002</v>
      </c>
      <c r="L133">
        <v>-55.016483000000001</v>
      </c>
      <c r="N133" s="3">
        <f t="shared" si="23"/>
        <v>27.878666666667002</v>
      </c>
      <c r="O133" s="3">
        <f t="shared" si="21"/>
        <v>-55.088706999999999</v>
      </c>
    </row>
    <row r="134" spans="2:15" x14ac:dyDescent="0.25">
      <c r="B134">
        <v>19005000000</v>
      </c>
      <c r="C134">
        <v>-55.915703000000001</v>
      </c>
      <c r="D134">
        <v>-49.673167999999997</v>
      </c>
      <c r="F134" s="3">
        <f t="shared" si="22"/>
        <v>28.888777777777999</v>
      </c>
      <c r="G134" s="3">
        <f t="shared" si="20"/>
        <v>-54.230522000000001</v>
      </c>
      <c r="J134">
        <v>19005000000</v>
      </c>
      <c r="K134">
        <v>-75.18441</v>
      </c>
      <c r="L134">
        <v>-67.762755999999996</v>
      </c>
      <c r="N134" s="3">
        <f t="shared" si="23"/>
        <v>28.888777777777999</v>
      </c>
      <c r="O134" s="3">
        <f t="shared" si="21"/>
        <v>-47.808441000000002</v>
      </c>
    </row>
    <row r="135" spans="2:15" x14ac:dyDescent="0.25">
      <c r="B135">
        <v>20606000000</v>
      </c>
      <c r="C135">
        <v>-60.314480000000003</v>
      </c>
      <c r="D135">
        <v>-53.660366000000003</v>
      </c>
      <c r="F135" s="3">
        <f t="shared" si="22"/>
        <v>29.898888888889001</v>
      </c>
      <c r="G135" s="3">
        <f t="shared" si="20"/>
        <v>-51.422676000000003</v>
      </c>
      <c r="J135">
        <v>20606000000</v>
      </c>
      <c r="K135">
        <v>-78.066406000000001</v>
      </c>
      <c r="L135">
        <v>-70.228354999999993</v>
      </c>
      <c r="N135" s="3">
        <f t="shared" si="23"/>
        <v>29.898888888889001</v>
      </c>
      <c r="O135" s="3">
        <f t="shared" si="21"/>
        <v>-48.260123999999998</v>
      </c>
    </row>
    <row r="136" spans="2:15" x14ac:dyDescent="0.25">
      <c r="B136">
        <v>22207000000</v>
      </c>
      <c r="C136">
        <v>-79.204436999999999</v>
      </c>
      <c r="D136">
        <v>-70.601860000000002</v>
      </c>
      <c r="F136" s="3">
        <f t="shared" si="22"/>
        <v>30.908999999999999</v>
      </c>
      <c r="G136" s="3">
        <f t="shared" si="20"/>
        <v>-55.272266000000002</v>
      </c>
      <c r="J136">
        <v>22207000000</v>
      </c>
      <c r="K136">
        <v>-63.323345000000003</v>
      </c>
      <c r="L136">
        <v>-54.268520000000002</v>
      </c>
      <c r="N136" s="3">
        <f t="shared" si="23"/>
        <v>30.908999999999999</v>
      </c>
      <c r="O136" s="3">
        <f t="shared" si="21"/>
        <v>-53.360283000000003</v>
      </c>
    </row>
    <row r="137" spans="2:15" x14ac:dyDescent="0.25">
      <c r="B137">
        <v>23808000000</v>
      </c>
      <c r="C137">
        <v>-62.776009000000002</v>
      </c>
      <c r="D137">
        <v>-54.179577000000002</v>
      </c>
      <c r="F137" s="3">
        <f t="shared" si="22"/>
        <v>31.919111111111</v>
      </c>
      <c r="G137" s="3">
        <f t="shared" si="20"/>
        <v>-57.868389000000001</v>
      </c>
      <c r="J137">
        <v>23808000000</v>
      </c>
      <c r="K137">
        <v>-61.776187999999998</v>
      </c>
      <c r="L137">
        <v>-51.625411999999997</v>
      </c>
      <c r="N137" s="3">
        <f t="shared" si="23"/>
        <v>31.919111111111</v>
      </c>
      <c r="O137" s="3">
        <f t="shared" si="21"/>
        <v>-53.74062</v>
      </c>
    </row>
    <row r="138" spans="2:15" x14ac:dyDescent="0.25">
      <c r="B138">
        <v>25409000000</v>
      </c>
      <c r="C138">
        <v>-65.662315000000007</v>
      </c>
      <c r="D138">
        <v>-57.621803</v>
      </c>
      <c r="F138" s="3">
        <f t="shared" si="22"/>
        <v>32.929222222222002</v>
      </c>
      <c r="G138" s="3">
        <f t="shared" si="20"/>
        <v>-62.703110000000002</v>
      </c>
      <c r="J138">
        <v>25409000000</v>
      </c>
      <c r="K138">
        <v>-64.262092999999993</v>
      </c>
      <c r="L138">
        <v>-54.553916999999998</v>
      </c>
      <c r="N138" s="3">
        <f t="shared" si="23"/>
        <v>32.929222222222002</v>
      </c>
      <c r="O138" s="3">
        <f t="shared" si="21"/>
        <v>-54.660502999999999</v>
      </c>
    </row>
    <row r="139" spans="2:15" x14ac:dyDescent="0.25">
      <c r="B139">
        <v>27010000000</v>
      </c>
      <c r="C139">
        <v>-67.472694000000004</v>
      </c>
      <c r="D139">
        <v>-59.972900000000003</v>
      </c>
      <c r="F139" s="3">
        <f t="shared" si="22"/>
        <v>33.939333333333003</v>
      </c>
      <c r="G139" s="3">
        <f t="shared" si="20"/>
        <v>-56.745831000000003</v>
      </c>
      <c r="J139">
        <v>27010000000</v>
      </c>
      <c r="K139">
        <v>-70.855086999999997</v>
      </c>
      <c r="L139">
        <v>-61.744965000000001</v>
      </c>
      <c r="N139" s="3">
        <f t="shared" si="23"/>
        <v>33.939333333333003</v>
      </c>
      <c r="O139" s="3">
        <f t="shared" si="21"/>
        <v>-55.472026999999997</v>
      </c>
    </row>
    <row r="140" spans="2:15" x14ac:dyDescent="0.25">
      <c r="B140">
        <v>28611000000</v>
      </c>
      <c r="C140">
        <v>-61.736248000000003</v>
      </c>
      <c r="D140">
        <v>-54.239680999999997</v>
      </c>
      <c r="F140" s="3">
        <f t="shared" si="22"/>
        <v>34.949444444443998</v>
      </c>
      <c r="G140" s="3">
        <f t="shared" si="20"/>
        <v>-61.065319000000002</v>
      </c>
      <c r="J140">
        <v>28611000000</v>
      </c>
      <c r="K140">
        <v>-67.593413999999996</v>
      </c>
      <c r="L140">
        <v>-58.098956999999999</v>
      </c>
      <c r="N140" s="3">
        <f t="shared" si="23"/>
        <v>34.949444444443998</v>
      </c>
      <c r="O140" s="3">
        <f t="shared" si="21"/>
        <v>-71.133117999999996</v>
      </c>
    </row>
    <row r="141" spans="2:15" x14ac:dyDescent="0.25">
      <c r="B141">
        <v>30212000000</v>
      </c>
      <c r="C141">
        <v>-63.517753999999996</v>
      </c>
      <c r="D141">
        <v>-56.089855</v>
      </c>
      <c r="F141" s="3">
        <f t="shared" si="22"/>
        <v>35.959555555556001</v>
      </c>
      <c r="G141" s="3">
        <f t="shared" si="20"/>
        <v>-63.362656000000001</v>
      </c>
      <c r="J141">
        <v>30212000000</v>
      </c>
      <c r="K141">
        <v>-73.335669999999993</v>
      </c>
      <c r="L141">
        <v>-63.880661000000003</v>
      </c>
      <c r="N141" s="3">
        <f t="shared" si="23"/>
        <v>35.959555555556001</v>
      </c>
      <c r="O141" s="3">
        <f t="shared" si="21"/>
        <v>-57.420611999999998</v>
      </c>
    </row>
    <row r="142" spans="2:15" x14ac:dyDescent="0.25">
      <c r="B142">
        <v>31813000000</v>
      </c>
      <c r="C142">
        <v>-72.617378000000002</v>
      </c>
      <c r="D142">
        <v>-64.789321999999999</v>
      </c>
      <c r="F142" s="3">
        <f t="shared" si="22"/>
        <v>36.969666666667003</v>
      </c>
      <c r="G142" s="3">
        <f t="shared" si="20"/>
        <v>-58.743209999999998</v>
      </c>
      <c r="J142">
        <v>31813000000</v>
      </c>
      <c r="K142">
        <v>-64.653030000000001</v>
      </c>
      <c r="L142">
        <v>-55.237946000000001</v>
      </c>
      <c r="N142" s="3">
        <f t="shared" si="23"/>
        <v>36.969666666667003</v>
      </c>
      <c r="O142" s="3">
        <f t="shared" si="21"/>
        <v>-56.751052999999999</v>
      </c>
    </row>
    <row r="143" spans="2:15" x14ac:dyDescent="0.25">
      <c r="B143">
        <v>33414000000</v>
      </c>
      <c r="C143">
        <v>-69.264945999999995</v>
      </c>
      <c r="D143">
        <v>-60.549652000000002</v>
      </c>
      <c r="F143" s="3">
        <f t="shared" si="22"/>
        <v>37.979777777777997</v>
      </c>
      <c r="G143" s="3">
        <f t="shared" si="20"/>
        <v>-55.408501000000001</v>
      </c>
      <c r="J143">
        <v>33414000000</v>
      </c>
      <c r="K143">
        <v>-72.164153999999996</v>
      </c>
      <c r="L143">
        <v>-63.181263000000001</v>
      </c>
      <c r="N143" s="3">
        <f t="shared" si="23"/>
        <v>37.979777777777997</v>
      </c>
      <c r="O143" s="3">
        <f t="shared" si="21"/>
        <v>-58.144131000000002</v>
      </c>
    </row>
    <row r="144" spans="2:15" x14ac:dyDescent="0.25">
      <c r="B144">
        <v>35015000000</v>
      </c>
      <c r="C144">
        <v>-65.805289999999999</v>
      </c>
      <c r="D144">
        <v>-56.477795</v>
      </c>
      <c r="F144" s="3">
        <f t="shared" si="22"/>
        <v>38.989888888888999</v>
      </c>
      <c r="G144" s="3">
        <f t="shared" si="20"/>
        <v>-53.981976000000003</v>
      </c>
      <c r="J144">
        <v>35015000000</v>
      </c>
      <c r="K144">
        <v>-74.031036</v>
      </c>
      <c r="L144">
        <v>-65.038482999999999</v>
      </c>
      <c r="N144" s="3">
        <f t="shared" si="23"/>
        <v>38.989888888888999</v>
      </c>
      <c r="O144" s="3">
        <f t="shared" si="21"/>
        <v>-58.659370000000003</v>
      </c>
    </row>
    <row r="145" spans="2:16" x14ac:dyDescent="0.25">
      <c r="B145">
        <v>36616000000</v>
      </c>
      <c r="C145">
        <v>-63.865768000000003</v>
      </c>
      <c r="D145">
        <v>-54.349547999999999</v>
      </c>
      <c r="F145" s="3">
        <f t="shared" si="22"/>
        <v>40</v>
      </c>
      <c r="G145" s="3">
        <f t="shared" si="20"/>
        <v>-56.966366000000001</v>
      </c>
      <c r="J145">
        <v>36616000000</v>
      </c>
      <c r="K145">
        <v>-68.095023999999995</v>
      </c>
      <c r="L145">
        <v>-58.390284999999999</v>
      </c>
      <c r="N145" s="3">
        <f t="shared" si="23"/>
        <v>40</v>
      </c>
      <c r="O145" s="3">
        <f t="shared" si="21"/>
        <v>-65.935744999999997</v>
      </c>
    </row>
    <row r="146" spans="2:16" x14ac:dyDescent="0.25">
      <c r="B146">
        <v>38217000000</v>
      </c>
      <c r="C146">
        <v>-62.277878000000001</v>
      </c>
      <c r="D146">
        <v>-52.828448999999999</v>
      </c>
      <c r="F146" s="3" t="s">
        <v>21</v>
      </c>
      <c r="J146">
        <v>38217000000</v>
      </c>
      <c r="K146">
        <v>-72.149146999999999</v>
      </c>
      <c r="L146">
        <v>-61.866016000000002</v>
      </c>
      <c r="N146" s="3" t="s">
        <v>21</v>
      </c>
    </row>
    <row r="147" spans="2:16" x14ac:dyDescent="0.25">
      <c r="B147">
        <v>39818000000</v>
      </c>
      <c r="C147">
        <v>-64.643355999999997</v>
      </c>
      <c r="D147">
        <v>-55.731571000000002</v>
      </c>
      <c r="J147">
        <v>39818000000</v>
      </c>
      <c r="K147">
        <v>-71.034576000000001</v>
      </c>
      <c r="L147">
        <v>-60.646832000000003</v>
      </c>
    </row>
    <row r="148" spans="2:16" x14ac:dyDescent="0.25">
      <c r="B148" t="s">
        <v>21</v>
      </c>
      <c r="J148" t="s">
        <v>21</v>
      </c>
    </row>
    <row r="149" spans="2:16" x14ac:dyDescent="0.25">
      <c r="F149" s="3" t="s">
        <v>34</v>
      </c>
      <c r="N149" s="3" t="s">
        <v>34</v>
      </c>
    </row>
    <row r="150" spans="2:16" ht="15.75" x14ac:dyDescent="0.25">
      <c r="F150" s="3" t="s">
        <v>19</v>
      </c>
      <c r="G150" s="3" t="str">
        <f t="shared" ref="G150:G169" si="24">D176</f>
        <v>2Ix3L dBc Log Mag(dB)</v>
      </c>
      <c r="H150" s="25">
        <v>2</v>
      </c>
      <c r="N150" s="3" t="s">
        <v>19</v>
      </c>
      <c r="O150" s="3" t="str">
        <f t="shared" ref="O150:O169" si="25">L176</f>
        <v>2Ix3L dBc Log Mag(dB)</v>
      </c>
      <c r="P150" s="25">
        <v>2</v>
      </c>
    </row>
    <row r="151" spans="2:16" ht="15.75" x14ac:dyDescent="0.25">
      <c r="B151" t="s">
        <v>32</v>
      </c>
      <c r="F151" s="3">
        <f t="shared" ref="F151:F169" si="26">B177/1000000000</f>
        <v>20.978000000000002</v>
      </c>
      <c r="G151" s="3">
        <f t="shared" si="24"/>
        <v>-48.246535999999999</v>
      </c>
      <c r="H151" s="26">
        <f>ABS(AVERAGE(G151:G169)-(H150-1)*5)</f>
        <v>65.377696578947351</v>
      </c>
      <c r="J151" t="s">
        <v>32</v>
      </c>
      <c r="N151" s="3">
        <f t="shared" ref="N151:N169" si="27">J177/1000000000</f>
        <v>20.978000000000002</v>
      </c>
      <c r="O151" s="3">
        <f t="shared" si="25"/>
        <v>-44.009681999999998</v>
      </c>
      <c r="P151" s="26">
        <f>ABS(AVERAGE(O151:O169)-(P150-1)*5)</f>
        <v>57.678509052631583</v>
      </c>
    </row>
    <row r="152" spans="2:16" x14ac:dyDescent="0.25">
      <c r="B152" t="s">
        <v>19</v>
      </c>
      <c r="C152" t="s">
        <v>144</v>
      </c>
      <c r="D152" t="s">
        <v>73</v>
      </c>
      <c r="F152" s="3">
        <f t="shared" si="26"/>
        <v>22.034777777778</v>
      </c>
      <c r="G152" s="3">
        <f t="shared" si="24"/>
        <v>-47.203494999999997</v>
      </c>
      <c r="J152" t="s">
        <v>19</v>
      </c>
      <c r="K152" t="s">
        <v>144</v>
      </c>
      <c r="L152" t="s">
        <v>73</v>
      </c>
      <c r="N152" s="3">
        <f t="shared" si="27"/>
        <v>22.034777777778</v>
      </c>
      <c r="O152" s="3">
        <f t="shared" si="25"/>
        <v>-46.214511999999999</v>
      </c>
    </row>
    <row r="153" spans="2:16" x14ac:dyDescent="0.25">
      <c r="B153">
        <v>21818000000</v>
      </c>
      <c r="C153">
        <v>-56.829929</v>
      </c>
      <c r="D153">
        <v>-48.106090999999999</v>
      </c>
      <c r="F153" s="3">
        <f t="shared" si="26"/>
        <v>23.091555555555999</v>
      </c>
      <c r="G153" s="3">
        <f t="shared" si="24"/>
        <v>-49.537616999999997</v>
      </c>
      <c r="J153">
        <v>21818000000</v>
      </c>
      <c r="K153">
        <v>-46.106064000000003</v>
      </c>
      <c r="L153">
        <v>-32.396602999999999</v>
      </c>
      <c r="N153" s="3">
        <f t="shared" si="27"/>
        <v>23.091555555555999</v>
      </c>
      <c r="O153" s="3">
        <f t="shared" si="25"/>
        <v>-50.970523999999997</v>
      </c>
    </row>
    <row r="154" spans="2:16" x14ac:dyDescent="0.25">
      <c r="B154">
        <v>22828111111.111</v>
      </c>
      <c r="C154">
        <v>-53.156219</v>
      </c>
      <c r="D154">
        <v>-44.770138000000003</v>
      </c>
      <c r="F154" s="3">
        <f t="shared" si="26"/>
        <v>24.148333333332999</v>
      </c>
      <c r="G154" s="3">
        <f t="shared" si="24"/>
        <v>-49.077250999999997</v>
      </c>
      <c r="J154">
        <v>22828111111.111</v>
      </c>
      <c r="K154">
        <v>-45.510066999999999</v>
      </c>
      <c r="L154">
        <v>-36.179183999999999</v>
      </c>
      <c r="N154" s="3">
        <f t="shared" si="27"/>
        <v>24.148333333332999</v>
      </c>
      <c r="O154" s="3">
        <f t="shared" si="25"/>
        <v>-51.721321000000003</v>
      </c>
    </row>
    <row r="155" spans="2:16" x14ac:dyDescent="0.25">
      <c r="B155">
        <v>23838222222.222</v>
      </c>
      <c r="C155">
        <v>-49.057353999999997</v>
      </c>
      <c r="D155">
        <v>-42.523220000000002</v>
      </c>
      <c r="F155" s="3">
        <f t="shared" si="26"/>
        <v>25.205111111111002</v>
      </c>
      <c r="G155" s="3">
        <f t="shared" si="24"/>
        <v>-43.064636</v>
      </c>
      <c r="J155">
        <v>23838222222.222</v>
      </c>
      <c r="K155">
        <v>-51.177525000000003</v>
      </c>
      <c r="L155">
        <v>-44.147362000000001</v>
      </c>
      <c r="N155" s="3">
        <f t="shared" si="27"/>
        <v>25.205111111111002</v>
      </c>
      <c r="O155" s="3">
        <f t="shared" si="25"/>
        <v>-53.052917000000001</v>
      </c>
    </row>
    <row r="156" spans="2:16" x14ac:dyDescent="0.25">
      <c r="B156">
        <v>24848333333.333</v>
      </c>
      <c r="C156">
        <v>-43.332622999999998</v>
      </c>
      <c r="D156">
        <v>-37.007874000000001</v>
      </c>
      <c r="F156" s="3">
        <f t="shared" si="26"/>
        <v>26.261888888889001</v>
      </c>
      <c r="G156" s="3">
        <f t="shared" si="24"/>
        <v>-43.645091999999998</v>
      </c>
      <c r="J156">
        <v>24848333333.333</v>
      </c>
      <c r="K156">
        <v>-57.326897000000002</v>
      </c>
      <c r="L156">
        <v>-50.556984</v>
      </c>
      <c r="N156" s="3">
        <f t="shared" si="27"/>
        <v>26.261888888889001</v>
      </c>
      <c r="O156" s="3">
        <f t="shared" si="25"/>
        <v>-54.161377000000002</v>
      </c>
    </row>
    <row r="157" spans="2:16" x14ac:dyDescent="0.25">
      <c r="B157">
        <v>25858444444.444</v>
      </c>
      <c r="C157">
        <v>-52.023482999999999</v>
      </c>
      <c r="D157">
        <v>-45.881335999999997</v>
      </c>
      <c r="F157" s="3">
        <f t="shared" si="26"/>
        <v>27.318666666666999</v>
      </c>
      <c r="G157" s="3">
        <f t="shared" si="24"/>
        <v>-56.338664999999999</v>
      </c>
      <c r="J157">
        <v>25858444444.444</v>
      </c>
      <c r="K157">
        <v>-63.813285999999998</v>
      </c>
      <c r="L157">
        <v>-56.790184000000004</v>
      </c>
      <c r="N157" s="3">
        <f t="shared" si="27"/>
        <v>27.318666666666999</v>
      </c>
      <c r="O157" s="3">
        <f t="shared" si="25"/>
        <v>-53.823799000000001</v>
      </c>
    </row>
    <row r="158" spans="2:16" x14ac:dyDescent="0.25">
      <c r="B158">
        <v>26868555555.556</v>
      </c>
      <c r="C158">
        <v>-59.538578000000001</v>
      </c>
      <c r="D158">
        <v>-53.296042999999997</v>
      </c>
      <c r="F158" s="3">
        <f t="shared" si="26"/>
        <v>28.375444444444</v>
      </c>
      <c r="G158" s="3">
        <f t="shared" si="24"/>
        <v>-58.706738000000001</v>
      </c>
      <c r="J158">
        <v>26868555555.556</v>
      </c>
      <c r="K158">
        <v>-84.343010000000007</v>
      </c>
      <c r="L158">
        <v>-76.921349000000006</v>
      </c>
      <c r="N158" s="3">
        <f t="shared" si="27"/>
        <v>28.375444444444</v>
      </c>
      <c r="O158" s="3">
        <f t="shared" si="25"/>
        <v>-54.590671999999998</v>
      </c>
    </row>
    <row r="159" spans="2:16" x14ac:dyDescent="0.25">
      <c r="B159">
        <v>27878666666.667</v>
      </c>
      <c r="C159">
        <v>-64.031882999999993</v>
      </c>
      <c r="D159">
        <v>-57.377766000000001</v>
      </c>
      <c r="F159" s="3">
        <f t="shared" si="26"/>
        <v>29.432222222221998</v>
      </c>
      <c r="G159" s="3">
        <f t="shared" si="24"/>
        <v>-59.601101</v>
      </c>
      <c r="J159">
        <v>27878666666.667</v>
      </c>
      <c r="K159">
        <v>-62.926761999999997</v>
      </c>
      <c r="L159">
        <v>-55.088706999999999</v>
      </c>
      <c r="N159" s="3">
        <f t="shared" si="27"/>
        <v>29.432222222221998</v>
      </c>
      <c r="O159" s="3">
        <f t="shared" si="25"/>
        <v>-51.919727000000002</v>
      </c>
    </row>
    <row r="160" spans="2:16" x14ac:dyDescent="0.25">
      <c r="B160">
        <v>28888777777.778</v>
      </c>
      <c r="C160">
        <v>-62.833098999999997</v>
      </c>
      <c r="D160">
        <v>-54.230522000000001</v>
      </c>
      <c r="F160" s="3">
        <f t="shared" si="26"/>
        <v>30.489000000000001</v>
      </c>
      <c r="G160" s="3">
        <f t="shared" si="24"/>
        <v>-58.752602000000003</v>
      </c>
      <c r="J160">
        <v>28888777777.778</v>
      </c>
      <c r="K160">
        <v>-56.863266000000003</v>
      </c>
      <c r="L160">
        <v>-47.808441000000002</v>
      </c>
      <c r="N160" s="3">
        <f t="shared" si="27"/>
        <v>30.489000000000001</v>
      </c>
      <c r="O160" s="3">
        <f t="shared" si="25"/>
        <v>-54.630302</v>
      </c>
    </row>
    <row r="161" spans="2:16" x14ac:dyDescent="0.25">
      <c r="B161">
        <v>29898888888.889</v>
      </c>
      <c r="C161">
        <v>-60.019112</v>
      </c>
      <c r="D161">
        <v>-51.422676000000003</v>
      </c>
      <c r="F161" s="3">
        <f t="shared" si="26"/>
        <v>31.545777777778</v>
      </c>
      <c r="G161" s="3">
        <f t="shared" si="24"/>
        <v>-65.606148000000005</v>
      </c>
      <c r="J161">
        <v>29898888888.889</v>
      </c>
      <c r="K161">
        <v>-58.410899999999998</v>
      </c>
      <c r="L161">
        <v>-48.260123999999998</v>
      </c>
      <c r="N161" s="3">
        <f t="shared" si="27"/>
        <v>31.545777777778</v>
      </c>
      <c r="O161" s="3">
        <f t="shared" si="25"/>
        <v>-53.949553999999999</v>
      </c>
    </row>
    <row r="162" spans="2:16" x14ac:dyDescent="0.25">
      <c r="B162">
        <v>30909000000</v>
      </c>
      <c r="C162">
        <v>-63.312778000000002</v>
      </c>
      <c r="D162">
        <v>-55.272266000000002</v>
      </c>
      <c r="F162" s="3">
        <f t="shared" si="26"/>
        <v>32.602555555556002</v>
      </c>
      <c r="G162" s="3">
        <f t="shared" si="24"/>
        <v>-76.593765000000005</v>
      </c>
      <c r="J162">
        <v>30909000000</v>
      </c>
      <c r="K162">
        <v>-63.068458999999997</v>
      </c>
      <c r="L162">
        <v>-53.360283000000003</v>
      </c>
      <c r="N162" s="3">
        <f t="shared" si="27"/>
        <v>32.602555555556002</v>
      </c>
      <c r="O162" s="3">
        <f t="shared" si="25"/>
        <v>-54.331916999999997</v>
      </c>
    </row>
    <row r="163" spans="2:16" x14ac:dyDescent="0.25">
      <c r="B163">
        <v>31919111111.111</v>
      </c>
      <c r="C163">
        <v>-65.368178999999998</v>
      </c>
      <c r="D163">
        <v>-57.868389000000001</v>
      </c>
      <c r="F163" s="3">
        <f t="shared" si="26"/>
        <v>33.659333333333002</v>
      </c>
      <c r="G163" s="3">
        <f t="shared" si="24"/>
        <v>-69.474273999999994</v>
      </c>
      <c r="J163">
        <v>31919111111.111</v>
      </c>
      <c r="K163">
        <v>-62.850741999999997</v>
      </c>
      <c r="L163">
        <v>-53.74062</v>
      </c>
      <c r="N163" s="3">
        <f t="shared" si="27"/>
        <v>33.659333333333002</v>
      </c>
      <c r="O163" s="3">
        <f t="shared" si="25"/>
        <v>-60.296692</v>
      </c>
    </row>
    <row r="164" spans="2:16" x14ac:dyDescent="0.25">
      <c r="B164">
        <v>32929222222.222</v>
      </c>
      <c r="C164">
        <v>-70.199676999999994</v>
      </c>
      <c r="D164">
        <v>-62.703110000000002</v>
      </c>
      <c r="F164" s="3">
        <f t="shared" si="26"/>
        <v>34.716111111110997</v>
      </c>
      <c r="G164" s="3">
        <f t="shared" si="24"/>
        <v>-87.166527000000002</v>
      </c>
      <c r="J164">
        <v>32929222222.222</v>
      </c>
      <c r="K164">
        <v>-64.154961</v>
      </c>
      <c r="L164">
        <v>-54.660502999999999</v>
      </c>
      <c r="N164" s="3">
        <f t="shared" si="27"/>
        <v>34.716111111110997</v>
      </c>
      <c r="O164" s="3">
        <f t="shared" si="25"/>
        <v>-57.085796000000002</v>
      </c>
    </row>
    <row r="165" spans="2:16" x14ac:dyDescent="0.25">
      <c r="B165">
        <v>33939333333.333</v>
      </c>
      <c r="C165">
        <v>-64.173728999999994</v>
      </c>
      <c r="D165">
        <v>-56.745831000000003</v>
      </c>
      <c r="F165" s="3">
        <f t="shared" si="26"/>
        <v>35.772888888889</v>
      </c>
      <c r="G165" s="3">
        <f t="shared" si="24"/>
        <v>-74.558577999999997</v>
      </c>
      <c r="J165">
        <v>33939333333.333</v>
      </c>
      <c r="K165">
        <v>-64.927031999999997</v>
      </c>
      <c r="L165">
        <v>-55.472026999999997</v>
      </c>
      <c r="N165" s="3">
        <f t="shared" si="27"/>
        <v>35.772888888889</v>
      </c>
      <c r="O165" s="3">
        <f t="shared" si="25"/>
        <v>-52.245544000000002</v>
      </c>
    </row>
    <row r="166" spans="2:16" x14ac:dyDescent="0.25">
      <c r="B166">
        <v>34949444444.444</v>
      </c>
      <c r="C166">
        <v>-68.893378999999996</v>
      </c>
      <c r="D166">
        <v>-61.065319000000002</v>
      </c>
      <c r="F166" s="3">
        <f t="shared" si="26"/>
        <v>36.829666666667002</v>
      </c>
      <c r="G166" s="3">
        <f t="shared" si="24"/>
        <v>-69.091414999999998</v>
      </c>
      <c r="J166">
        <v>34949444444.444</v>
      </c>
      <c r="K166">
        <v>-80.548203000000001</v>
      </c>
      <c r="L166">
        <v>-71.133117999999996</v>
      </c>
      <c r="N166" s="3">
        <f t="shared" si="27"/>
        <v>36.829666666667002</v>
      </c>
      <c r="O166" s="3">
        <f t="shared" si="25"/>
        <v>-47.978458000000003</v>
      </c>
    </row>
    <row r="167" spans="2:16" x14ac:dyDescent="0.25">
      <c r="B167">
        <v>35959555555.556</v>
      </c>
      <c r="C167">
        <v>-72.077941999999993</v>
      </c>
      <c r="D167">
        <v>-63.362656000000001</v>
      </c>
      <c r="F167" s="3">
        <f t="shared" si="26"/>
        <v>37.886444444444002</v>
      </c>
      <c r="G167" s="3">
        <f t="shared" si="24"/>
        <v>-61.955395000000003</v>
      </c>
      <c r="J167">
        <v>35959555555.556</v>
      </c>
      <c r="K167">
        <v>-66.403510999999995</v>
      </c>
      <c r="L167">
        <v>-57.420611999999998</v>
      </c>
      <c r="N167" s="3">
        <f t="shared" si="27"/>
        <v>37.886444444444002</v>
      </c>
      <c r="O167" s="3">
        <f t="shared" si="25"/>
        <v>-50.954948000000002</v>
      </c>
    </row>
    <row r="168" spans="2:16" x14ac:dyDescent="0.25">
      <c r="B168">
        <v>36969666666.667</v>
      </c>
      <c r="C168">
        <v>-68.070708999999994</v>
      </c>
      <c r="D168">
        <v>-58.743209999999998</v>
      </c>
      <c r="F168" s="3">
        <f t="shared" si="26"/>
        <v>38.943222222221998</v>
      </c>
      <c r="G168" s="3">
        <f t="shared" si="24"/>
        <v>-63.816372000000001</v>
      </c>
      <c r="J168">
        <v>36969666666.667</v>
      </c>
      <c r="K168">
        <v>-65.743613999999994</v>
      </c>
      <c r="L168">
        <v>-56.751052999999999</v>
      </c>
      <c r="N168" s="3">
        <f t="shared" si="27"/>
        <v>38.943222222221998</v>
      </c>
      <c r="O168" s="3">
        <f t="shared" si="25"/>
        <v>-52.725487000000001</v>
      </c>
    </row>
    <row r="169" spans="2:16" x14ac:dyDescent="0.25">
      <c r="B169">
        <v>37979777777.778</v>
      </c>
      <c r="C169">
        <v>-64.924721000000005</v>
      </c>
      <c r="D169">
        <v>-55.408501000000001</v>
      </c>
      <c r="F169" s="3">
        <f t="shared" si="26"/>
        <v>40</v>
      </c>
      <c r="G169" s="3">
        <f t="shared" si="24"/>
        <v>-64.740027999999995</v>
      </c>
      <c r="J169">
        <v>37979777777.778</v>
      </c>
      <c r="K169">
        <v>-67.848868999999993</v>
      </c>
      <c r="L169">
        <v>-58.144131000000002</v>
      </c>
      <c r="N169" s="3">
        <f t="shared" si="27"/>
        <v>40</v>
      </c>
      <c r="O169" s="3">
        <f t="shared" si="25"/>
        <v>-56.228442999999999</v>
      </c>
    </row>
    <row r="170" spans="2:16" x14ac:dyDescent="0.25">
      <c r="B170">
        <v>38989888888.889</v>
      </c>
      <c r="C170">
        <v>-63.431404000000001</v>
      </c>
      <c r="D170">
        <v>-53.981976000000003</v>
      </c>
      <c r="F170" s="3" t="s">
        <v>21</v>
      </c>
      <c r="J170">
        <v>38989888888.889</v>
      </c>
      <c r="K170">
        <v>-68.942504999999997</v>
      </c>
      <c r="L170">
        <v>-58.659370000000003</v>
      </c>
      <c r="N170" s="3" t="s">
        <v>21</v>
      </c>
    </row>
    <row r="171" spans="2:16" x14ac:dyDescent="0.25">
      <c r="B171">
        <v>40000000000</v>
      </c>
      <c r="C171">
        <v>-65.878151000000003</v>
      </c>
      <c r="D171">
        <v>-56.966366000000001</v>
      </c>
      <c r="J171">
        <v>40000000000</v>
      </c>
      <c r="K171">
        <v>-76.323493999999997</v>
      </c>
      <c r="L171">
        <v>-65.935744999999997</v>
      </c>
    </row>
    <row r="172" spans="2:16" x14ac:dyDescent="0.25">
      <c r="B172" t="s">
        <v>21</v>
      </c>
      <c r="J172" t="s">
        <v>21</v>
      </c>
    </row>
    <row r="173" spans="2:16" x14ac:dyDescent="0.25">
      <c r="F173" s="3" t="s">
        <v>36</v>
      </c>
      <c r="N173" s="3" t="s">
        <v>36</v>
      </c>
    </row>
    <row r="174" spans="2:16" ht="15.75" x14ac:dyDescent="0.25">
      <c r="F174" s="3" t="s">
        <v>19</v>
      </c>
      <c r="G174" s="3" t="str">
        <f t="shared" ref="G174:G193" si="28">D200</f>
        <v>2Ix4L dBc Log Mag(dB)</v>
      </c>
      <c r="H174" s="25">
        <v>2</v>
      </c>
      <c r="N174" s="3" t="s">
        <v>19</v>
      </c>
      <c r="O174" s="3" t="str">
        <f t="shared" ref="O174:O193" si="29">L200</f>
        <v>2Ix4L dBc Log Mag(dB)</v>
      </c>
      <c r="P174" s="25">
        <v>2</v>
      </c>
    </row>
    <row r="175" spans="2:16" ht="15.75" x14ac:dyDescent="0.25">
      <c r="B175" t="s">
        <v>34</v>
      </c>
      <c r="F175" s="3">
        <f t="shared" ref="F175:F193" si="30">B201/1000000000</f>
        <v>31.978000000000002</v>
      </c>
      <c r="G175" s="3">
        <f t="shared" si="28"/>
        <v>-46.714740999999997</v>
      </c>
      <c r="H175" s="26">
        <f>ABS(AVERAGE(G175:G193)-(H174-1)*5)</f>
        <v>58.568245105263166</v>
      </c>
      <c r="J175" t="s">
        <v>34</v>
      </c>
      <c r="N175" s="3">
        <f t="shared" ref="N175:N193" si="31">J201/1000000000</f>
        <v>31.978000000000002</v>
      </c>
      <c r="O175" s="3">
        <f t="shared" si="29"/>
        <v>-50.447788000000003</v>
      </c>
      <c r="P175" s="26">
        <f>ABS(AVERAGE(O175:O193)-(P174-1)*5)</f>
        <v>67.299951263157908</v>
      </c>
    </row>
    <row r="176" spans="2:16" x14ac:dyDescent="0.25">
      <c r="B176" t="s">
        <v>19</v>
      </c>
      <c r="C176" t="s">
        <v>145</v>
      </c>
      <c r="D176" t="s">
        <v>74</v>
      </c>
      <c r="F176" s="3">
        <f t="shared" si="30"/>
        <v>32.423666666667003</v>
      </c>
      <c r="G176" s="3">
        <f t="shared" si="28"/>
        <v>-47.935104000000003</v>
      </c>
      <c r="J176" t="s">
        <v>19</v>
      </c>
      <c r="K176" t="s">
        <v>145</v>
      </c>
      <c r="L176" t="s">
        <v>74</v>
      </c>
      <c r="N176" s="3">
        <f t="shared" si="31"/>
        <v>32.423666666667003</v>
      </c>
      <c r="O176" s="3">
        <f t="shared" si="29"/>
        <v>-74.084457</v>
      </c>
    </row>
    <row r="177" spans="2:15" x14ac:dyDescent="0.25">
      <c r="B177">
        <v>20978000000</v>
      </c>
      <c r="C177">
        <v>-56.970371</v>
      </c>
      <c r="D177">
        <v>-48.246535999999999</v>
      </c>
      <c r="F177" s="3">
        <f t="shared" si="30"/>
        <v>32.869333333333003</v>
      </c>
      <c r="G177" s="3">
        <f t="shared" si="28"/>
        <v>-50.401527000000002</v>
      </c>
      <c r="J177">
        <v>20978000000</v>
      </c>
      <c r="K177">
        <v>-57.719143000000003</v>
      </c>
      <c r="L177">
        <v>-44.009681999999998</v>
      </c>
      <c r="N177" s="3">
        <f t="shared" si="31"/>
        <v>32.869333333333003</v>
      </c>
      <c r="O177" s="3">
        <f t="shared" si="29"/>
        <v>-64.131247999999999</v>
      </c>
    </row>
    <row r="178" spans="2:15" x14ac:dyDescent="0.25">
      <c r="B178">
        <v>22034777777.778</v>
      </c>
      <c r="C178">
        <v>-55.589576999999998</v>
      </c>
      <c r="D178">
        <v>-47.203494999999997</v>
      </c>
      <c r="F178" s="3">
        <f t="shared" si="30"/>
        <v>33.314999999999998</v>
      </c>
      <c r="G178" s="3">
        <f t="shared" si="28"/>
        <v>-53.080272999999998</v>
      </c>
      <c r="J178">
        <v>22034777777.778</v>
      </c>
      <c r="K178">
        <v>-55.545394999999999</v>
      </c>
      <c r="L178">
        <v>-46.214511999999999</v>
      </c>
      <c r="N178" s="3">
        <f t="shared" si="31"/>
        <v>33.314999999999998</v>
      </c>
      <c r="O178" s="3">
        <f t="shared" si="29"/>
        <v>-68.435432000000006</v>
      </c>
    </row>
    <row r="179" spans="2:15" x14ac:dyDescent="0.25">
      <c r="B179">
        <v>23091555555.556</v>
      </c>
      <c r="C179">
        <v>-56.071750999999999</v>
      </c>
      <c r="D179">
        <v>-49.537616999999997</v>
      </c>
      <c r="F179" s="3">
        <f t="shared" si="30"/>
        <v>33.760666666666999</v>
      </c>
      <c r="G179" s="3">
        <f t="shared" si="28"/>
        <v>-56.054614999999998</v>
      </c>
      <c r="J179">
        <v>23091555555.556</v>
      </c>
      <c r="K179">
        <v>-58.000683000000002</v>
      </c>
      <c r="L179">
        <v>-50.970523999999997</v>
      </c>
      <c r="N179" s="3">
        <f t="shared" si="31"/>
        <v>33.760666666666999</v>
      </c>
      <c r="O179" s="3">
        <f t="shared" si="29"/>
        <v>-64.234734000000003</v>
      </c>
    </row>
    <row r="180" spans="2:15" x14ac:dyDescent="0.25">
      <c r="B180">
        <v>24148333333.333</v>
      </c>
      <c r="C180">
        <v>-55.402000000000001</v>
      </c>
      <c r="D180">
        <v>-49.077250999999997</v>
      </c>
      <c r="F180" s="3">
        <f t="shared" si="30"/>
        <v>34.206333333332999</v>
      </c>
      <c r="G180" s="3">
        <f t="shared" si="28"/>
        <v>-55.640591000000001</v>
      </c>
      <c r="J180">
        <v>24148333333.333</v>
      </c>
      <c r="K180">
        <v>-58.491230000000002</v>
      </c>
      <c r="L180">
        <v>-51.721321000000003</v>
      </c>
      <c r="N180" s="3">
        <f t="shared" si="31"/>
        <v>34.206333333332999</v>
      </c>
      <c r="O180" s="3">
        <f t="shared" si="29"/>
        <v>-72.763840000000002</v>
      </c>
    </row>
    <row r="181" spans="2:15" x14ac:dyDescent="0.25">
      <c r="B181">
        <v>25205111111.111</v>
      </c>
      <c r="C181">
        <v>-49.206783000000001</v>
      </c>
      <c r="D181">
        <v>-43.064636</v>
      </c>
      <c r="F181" s="3">
        <f t="shared" si="30"/>
        <v>34.652000000000001</v>
      </c>
      <c r="G181" s="3">
        <f t="shared" si="28"/>
        <v>-56.763396999999998</v>
      </c>
      <c r="J181">
        <v>25205111111.111</v>
      </c>
      <c r="K181">
        <v>-60.076019000000002</v>
      </c>
      <c r="L181">
        <v>-53.052917000000001</v>
      </c>
      <c r="N181" s="3">
        <f t="shared" si="31"/>
        <v>34.652000000000001</v>
      </c>
      <c r="O181" s="3">
        <f t="shared" si="29"/>
        <v>-71.021286000000003</v>
      </c>
    </row>
    <row r="182" spans="2:15" x14ac:dyDescent="0.25">
      <c r="B182">
        <v>26261888888.889</v>
      </c>
      <c r="C182">
        <v>-49.887627000000002</v>
      </c>
      <c r="D182">
        <v>-43.645091999999998</v>
      </c>
      <c r="F182" s="3">
        <f t="shared" si="30"/>
        <v>35.097666666667003</v>
      </c>
      <c r="G182" s="3">
        <f t="shared" si="28"/>
        <v>-55.856639999999999</v>
      </c>
      <c r="J182">
        <v>26261888888.889</v>
      </c>
      <c r="K182">
        <v>-61.583035000000002</v>
      </c>
      <c r="L182">
        <v>-54.161377000000002</v>
      </c>
      <c r="N182" s="3">
        <f t="shared" si="31"/>
        <v>35.097666666667003</v>
      </c>
      <c r="O182" s="3">
        <f t="shared" si="29"/>
        <v>-63.663372000000003</v>
      </c>
    </row>
    <row r="183" spans="2:15" x14ac:dyDescent="0.25">
      <c r="B183">
        <v>27318666666.667</v>
      </c>
      <c r="C183">
        <v>-62.992783000000003</v>
      </c>
      <c r="D183">
        <v>-56.338664999999999</v>
      </c>
      <c r="F183" s="3">
        <f t="shared" si="30"/>
        <v>35.543333333333003</v>
      </c>
      <c r="G183" s="3">
        <f t="shared" si="28"/>
        <v>-57.978549999999998</v>
      </c>
      <c r="J183">
        <v>27318666666.667</v>
      </c>
      <c r="K183">
        <v>-61.661850000000001</v>
      </c>
      <c r="L183">
        <v>-53.823799000000001</v>
      </c>
      <c r="N183" s="3">
        <f t="shared" si="31"/>
        <v>35.543333333333003</v>
      </c>
      <c r="O183" s="3">
        <f t="shared" si="29"/>
        <v>-72.786736000000005</v>
      </c>
    </row>
    <row r="184" spans="2:15" x14ac:dyDescent="0.25">
      <c r="B184">
        <v>28375444444.444</v>
      </c>
      <c r="C184">
        <v>-67.309310999999994</v>
      </c>
      <c r="D184">
        <v>-58.706738000000001</v>
      </c>
      <c r="F184" s="3">
        <f t="shared" si="30"/>
        <v>35.988999999999997</v>
      </c>
      <c r="G184" s="3">
        <f t="shared" si="28"/>
        <v>-56.292923000000002</v>
      </c>
      <c r="J184">
        <v>28375444444.444</v>
      </c>
      <c r="K184">
        <v>-63.645496000000001</v>
      </c>
      <c r="L184">
        <v>-54.590671999999998</v>
      </c>
      <c r="N184" s="3">
        <f t="shared" si="31"/>
        <v>35.988999999999997</v>
      </c>
      <c r="O184" s="3">
        <f t="shared" si="29"/>
        <v>-62.743706000000003</v>
      </c>
    </row>
    <row r="185" spans="2:15" x14ac:dyDescent="0.25">
      <c r="B185">
        <v>29432222222.222</v>
      </c>
      <c r="C185">
        <v>-68.197533000000007</v>
      </c>
      <c r="D185">
        <v>-59.601101</v>
      </c>
      <c r="F185" s="3">
        <f t="shared" si="30"/>
        <v>36.434666666666999</v>
      </c>
      <c r="G185" s="3">
        <f t="shared" si="28"/>
        <v>-62.239815</v>
      </c>
      <c r="J185">
        <v>29432222222.222</v>
      </c>
      <c r="K185">
        <v>-62.070503000000002</v>
      </c>
      <c r="L185">
        <v>-51.919727000000002</v>
      </c>
      <c r="N185" s="3">
        <f t="shared" si="31"/>
        <v>36.434666666666999</v>
      </c>
      <c r="O185" s="3">
        <f t="shared" si="29"/>
        <v>-60.914402000000003</v>
      </c>
    </row>
    <row r="186" spans="2:15" x14ac:dyDescent="0.25">
      <c r="B186">
        <v>30489000000</v>
      </c>
      <c r="C186">
        <v>-66.793114000000003</v>
      </c>
      <c r="D186">
        <v>-58.752602000000003</v>
      </c>
      <c r="F186" s="3">
        <f t="shared" si="30"/>
        <v>36.880333333332999</v>
      </c>
      <c r="G186" s="3">
        <f t="shared" si="28"/>
        <v>-65.656631000000004</v>
      </c>
      <c r="J186">
        <v>30489000000</v>
      </c>
      <c r="K186">
        <v>-64.338477999999995</v>
      </c>
      <c r="L186">
        <v>-54.630302</v>
      </c>
      <c r="N186" s="3">
        <f t="shared" si="31"/>
        <v>36.880333333332999</v>
      </c>
      <c r="O186" s="3">
        <f t="shared" si="29"/>
        <v>-57.468918000000002</v>
      </c>
    </row>
    <row r="187" spans="2:15" x14ac:dyDescent="0.25">
      <c r="B187">
        <v>31545777777.778</v>
      </c>
      <c r="C187">
        <v>-73.105934000000005</v>
      </c>
      <c r="D187">
        <v>-65.606148000000005</v>
      </c>
      <c r="F187" s="3">
        <f t="shared" si="30"/>
        <v>37.326000000000001</v>
      </c>
      <c r="G187" s="3">
        <f t="shared" si="28"/>
        <v>-62.507354999999997</v>
      </c>
      <c r="J187">
        <v>31545777777.778</v>
      </c>
      <c r="K187">
        <v>-63.059677000000001</v>
      </c>
      <c r="L187">
        <v>-53.949553999999999</v>
      </c>
      <c r="N187" s="3">
        <f t="shared" si="31"/>
        <v>37.326000000000001</v>
      </c>
      <c r="O187" s="3">
        <f t="shared" si="29"/>
        <v>-55.167385000000003</v>
      </c>
    </row>
    <row r="188" spans="2:15" x14ac:dyDescent="0.25">
      <c r="B188">
        <v>32602555555.556</v>
      </c>
      <c r="C188">
        <v>-84.090332000000004</v>
      </c>
      <c r="D188">
        <v>-76.593765000000005</v>
      </c>
      <c r="F188" s="3">
        <f t="shared" si="30"/>
        <v>37.771666666667002</v>
      </c>
      <c r="G188" s="3">
        <f t="shared" si="28"/>
        <v>-52.311641999999999</v>
      </c>
      <c r="J188">
        <v>32602555555.556</v>
      </c>
      <c r="K188">
        <v>-63.826377999999998</v>
      </c>
      <c r="L188">
        <v>-54.331916999999997</v>
      </c>
      <c r="N188" s="3">
        <f t="shared" si="31"/>
        <v>37.771666666667002</v>
      </c>
      <c r="O188" s="3">
        <f t="shared" si="29"/>
        <v>-56.413032999999999</v>
      </c>
    </row>
    <row r="189" spans="2:15" x14ac:dyDescent="0.25">
      <c r="B189">
        <v>33659333333.333</v>
      </c>
      <c r="C189">
        <v>-76.902175999999997</v>
      </c>
      <c r="D189">
        <v>-69.474273999999994</v>
      </c>
      <c r="F189" s="3">
        <f t="shared" si="30"/>
        <v>38.217333333333002</v>
      </c>
      <c r="G189" s="3">
        <f t="shared" si="28"/>
        <v>-47.731200999999999</v>
      </c>
      <c r="J189">
        <v>33659333333.333</v>
      </c>
      <c r="K189">
        <v>-69.751700999999997</v>
      </c>
      <c r="L189">
        <v>-60.296692</v>
      </c>
      <c r="N189" s="3">
        <f t="shared" si="31"/>
        <v>38.217333333333002</v>
      </c>
      <c r="O189" s="3">
        <f t="shared" si="29"/>
        <v>-55.396324</v>
      </c>
    </row>
    <row r="190" spans="2:15" x14ac:dyDescent="0.25">
      <c r="B190">
        <v>34716111111.111</v>
      </c>
      <c r="C190">
        <v>-94.994591</v>
      </c>
      <c r="D190">
        <v>-87.166527000000002</v>
      </c>
      <c r="F190" s="3">
        <f t="shared" si="30"/>
        <v>38.662999999999997</v>
      </c>
      <c r="G190" s="3">
        <f t="shared" si="28"/>
        <v>-47.055824000000001</v>
      </c>
      <c r="J190">
        <v>34716111111.111</v>
      </c>
      <c r="K190">
        <v>-66.500877000000003</v>
      </c>
      <c r="L190">
        <v>-57.085796000000002</v>
      </c>
      <c r="N190" s="3">
        <f t="shared" si="31"/>
        <v>38.662999999999997</v>
      </c>
      <c r="O190" s="3">
        <f t="shared" si="29"/>
        <v>-57.749732999999999</v>
      </c>
    </row>
    <row r="191" spans="2:15" x14ac:dyDescent="0.25">
      <c r="B191">
        <v>35772888888.889</v>
      </c>
      <c r="C191">
        <v>-83.273865000000001</v>
      </c>
      <c r="D191">
        <v>-74.558577999999997</v>
      </c>
      <c r="F191" s="3">
        <f t="shared" si="30"/>
        <v>39.108666666666998</v>
      </c>
      <c r="G191" s="3">
        <f t="shared" si="28"/>
        <v>-47.475825999999998</v>
      </c>
      <c r="J191">
        <v>35772888888.889</v>
      </c>
      <c r="K191">
        <v>-61.228439000000002</v>
      </c>
      <c r="L191">
        <v>-52.245544000000002</v>
      </c>
      <c r="N191" s="3">
        <f t="shared" si="31"/>
        <v>39.108666666666998</v>
      </c>
      <c r="O191" s="3">
        <f t="shared" si="29"/>
        <v>-60.223640000000003</v>
      </c>
    </row>
    <row r="192" spans="2:15" x14ac:dyDescent="0.25">
      <c r="B192">
        <v>36829666666.667</v>
      </c>
      <c r="C192">
        <v>-78.418914999999998</v>
      </c>
      <c r="D192">
        <v>-69.091414999999998</v>
      </c>
      <c r="F192" s="3">
        <f t="shared" si="30"/>
        <v>39.554333333332998</v>
      </c>
      <c r="G192" s="3">
        <f t="shared" si="28"/>
        <v>-47.596297999999997</v>
      </c>
      <c r="J192">
        <v>36829666666.667</v>
      </c>
      <c r="K192">
        <v>-56.971015999999999</v>
      </c>
      <c r="L192">
        <v>-47.978458000000003</v>
      </c>
      <c r="N192" s="3">
        <f t="shared" si="31"/>
        <v>39.554333333332998</v>
      </c>
      <c r="O192" s="3">
        <f t="shared" si="29"/>
        <v>-57.959290000000003</v>
      </c>
    </row>
    <row r="193" spans="2:16" x14ac:dyDescent="0.25">
      <c r="B193">
        <v>37886444444.444</v>
      </c>
      <c r="C193">
        <v>-71.471610999999996</v>
      </c>
      <c r="D193">
        <v>-61.955395000000003</v>
      </c>
      <c r="F193" s="3">
        <f t="shared" si="30"/>
        <v>40</v>
      </c>
      <c r="G193" s="3">
        <f t="shared" si="28"/>
        <v>-48.503703999999999</v>
      </c>
      <c r="J193">
        <v>37886444444.444</v>
      </c>
      <c r="K193">
        <v>-60.659691000000002</v>
      </c>
      <c r="L193">
        <v>-50.954948000000002</v>
      </c>
      <c r="N193" s="3">
        <f t="shared" si="31"/>
        <v>40</v>
      </c>
      <c r="O193" s="3">
        <f t="shared" si="29"/>
        <v>-58.09375</v>
      </c>
    </row>
    <row r="194" spans="2:16" x14ac:dyDescent="0.25">
      <c r="B194">
        <v>38943222222.222</v>
      </c>
      <c r="C194">
        <v>-73.265799999999999</v>
      </c>
      <c r="D194">
        <v>-63.816372000000001</v>
      </c>
      <c r="F194" s="3" t="s">
        <v>21</v>
      </c>
      <c r="J194">
        <v>38943222222.222</v>
      </c>
      <c r="K194">
        <v>-63.008620999999998</v>
      </c>
      <c r="L194">
        <v>-52.725487000000001</v>
      </c>
      <c r="N194" s="3" t="s">
        <v>21</v>
      </c>
    </row>
    <row r="195" spans="2:16" x14ac:dyDescent="0.25">
      <c r="B195">
        <v>40000000000</v>
      </c>
      <c r="C195">
        <v>-73.651816999999994</v>
      </c>
      <c r="D195">
        <v>-64.740027999999995</v>
      </c>
      <c r="J195">
        <v>40000000000</v>
      </c>
      <c r="K195">
        <v>-66.616187999999994</v>
      </c>
      <c r="L195">
        <v>-56.228442999999999</v>
      </c>
    </row>
    <row r="196" spans="2:16" x14ac:dyDescent="0.25">
      <c r="B196" t="s">
        <v>21</v>
      </c>
      <c r="J196" t="s">
        <v>21</v>
      </c>
    </row>
    <row r="197" spans="2:16" x14ac:dyDescent="0.25">
      <c r="F197" s="3" t="s">
        <v>38</v>
      </c>
      <c r="N197" s="3" t="s">
        <v>38</v>
      </c>
    </row>
    <row r="198" spans="2:16" ht="15.75" x14ac:dyDescent="0.25">
      <c r="F198" s="3" t="s">
        <v>19</v>
      </c>
      <c r="G198" s="3" t="str">
        <f t="shared" ref="G198:G217" si="32">D224</f>
        <v>2Ix5L dBc Log Mag(dB)</v>
      </c>
      <c r="H198" s="25">
        <v>2</v>
      </c>
      <c r="N198" s="3" t="s">
        <v>19</v>
      </c>
      <c r="O198" s="3" t="str">
        <f t="shared" ref="O198:O217" si="33">L224</f>
        <v>2Ix5L dBc Log Mag(dB)</v>
      </c>
      <c r="P198" s="25">
        <v>2</v>
      </c>
    </row>
    <row r="199" spans="2:16" ht="15.75" x14ac:dyDescent="0.25">
      <c r="B199" t="s">
        <v>36</v>
      </c>
      <c r="F199" s="3">
        <f t="shared" ref="F199:F217" si="34">B225/1000000000</f>
        <v>34.978000000000002</v>
      </c>
      <c r="G199" s="3">
        <f t="shared" si="32"/>
        <v>-47.469551000000003</v>
      </c>
      <c r="H199" s="26">
        <f>ABS(AVERAGE(G199:G217)-(H198-1)*5)</f>
        <v>56.293837052631581</v>
      </c>
      <c r="J199" t="s">
        <v>36</v>
      </c>
      <c r="N199" s="3">
        <f t="shared" ref="N199:N217" si="35">J225/1000000000</f>
        <v>34.978000000000002</v>
      </c>
      <c r="O199" s="3">
        <f t="shared" si="33"/>
        <v>-62.294688999999998</v>
      </c>
      <c r="P199" s="26">
        <f>ABS(AVERAGE(O199:O217)-(P198-1)*5)</f>
        <v>61.391129526315787</v>
      </c>
    </row>
    <row r="200" spans="2:16" x14ac:dyDescent="0.25">
      <c r="B200" t="s">
        <v>19</v>
      </c>
      <c r="C200" t="s">
        <v>146</v>
      </c>
      <c r="D200" t="s">
        <v>75</v>
      </c>
      <c r="F200" s="3">
        <f t="shared" si="34"/>
        <v>35.256999999999998</v>
      </c>
      <c r="G200" s="3">
        <f t="shared" si="32"/>
        <v>-48.800548999999997</v>
      </c>
      <c r="J200" t="s">
        <v>19</v>
      </c>
      <c r="K200" t="s">
        <v>146</v>
      </c>
      <c r="L200" t="s">
        <v>75</v>
      </c>
      <c r="N200" s="3">
        <f t="shared" si="35"/>
        <v>35.256999999999998</v>
      </c>
      <c r="O200" s="3">
        <f t="shared" si="33"/>
        <v>-59.385975000000002</v>
      </c>
    </row>
    <row r="201" spans="2:16" x14ac:dyDescent="0.25">
      <c r="B201">
        <v>31978000000</v>
      </c>
      <c r="C201">
        <v>-55.438575999999998</v>
      </c>
      <c r="D201">
        <v>-46.714740999999997</v>
      </c>
      <c r="F201" s="3">
        <f t="shared" si="34"/>
        <v>35.536000000000001</v>
      </c>
      <c r="G201" s="3">
        <f t="shared" si="32"/>
        <v>-50.661105999999997</v>
      </c>
      <c r="J201">
        <v>31978000000</v>
      </c>
      <c r="K201">
        <v>-64.157248999999993</v>
      </c>
      <c r="L201">
        <v>-50.447788000000003</v>
      </c>
      <c r="N201" s="3">
        <f t="shared" si="35"/>
        <v>35.536000000000001</v>
      </c>
      <c r="O201" s="3">
        <f t="shared" si="33"/>
        <v>-60.379157999999997</v>
      </c>
    </row>
    <row r="202" spans="2:16" x14ac:dyDescent="0.25">
      <c r="B202">
        <v>32423666666.667</v>
      </c>
      <c r="C202">
        <v>-56.321185999999997</v>
      </c>
      <c r="D202">
        <v>-47.935104000000003</v>
      </c>
      <c r="F202" s="3">
        <f t="shared" si="34"/>
        <v>35.814999999999998</v>
      </c>
      <c r="G202" s="3">
        <f t="shared" si="32"/>
        <v>-51.553555000000003</v>
      </c>
      <c r="J202">
        <v>32423666666.667</v>
      </c>
      <c r="K202">
        <v>-83.415344000000005</v>
      </c>
      <c r="L202">
        <v>-74.084457</v>
      </c>
      <c r="N202" s="3">
        <f t="shared" si="35"/>
        <v>35.814999999999998</v>
      </c>
      <c r="O202" s="3">
        <f t="shared" si="33"/>
        <v>-60.619247000000001</v>
      </c>
    </row>
    <row r="203" spans="2:16" x14ac:dyDescent="0.25">
      <c r="B203">
        <v>32869333333.333</v>
      </c>
      <c r="C203">
        <v>-56.935661000000003</v>
      </c>
      <c r="D203">
        <v>-50.401527000000002</v>
      </c>
      <c r="F203" s="3">
        <f t="shared" si="34"/>
        <v>36.094000000000001</v>
      </c>
      <c r="G203" s="3">
        <f t="shared" si="32"/>
        <v>-53.195953000000003</v>
      </c>
      <c r="J203">
        <v>32869333333.333</v>
      </c>
      <c r="K203">
        <v>-71.161406999999997</v>
      </c>
      <c r="L203">
        <v>-64.131247999999999</v>
      </c>
      <c r="N203" s="3">
        <f t="shared" si="35"/>
        <v>36.094000000000001</v>
      </c>
      <c r="O203" s="3">
        <f t="shared" si="33"/>
        <v>-59.638053999999997</v>
      </c>
    </row>
    <row r="204" spans="2:16" x14ac:dyDescent="0.25">
      <c r="B204">
        <v>33315000000</v>
      </c>
      <c r="C204">
        <v>-59.405025000000002</v>
      </c>
      <c r="D204">
        <v>-53.080272999999998</v>
      </c>
      <c r="F204" s="3">
        <f t="shared" si="34"/>
        <v>36.372999999999998</v>
      </c>
      <c r="G204" s="3">
        <f t="shared" si="32"/>
        <v>-52.215843</v>
      </c>
      <c r="J204">
        <v>33315000000</v>
      </c>
      <c r="K204">
        <v>-75.205337999999998</v>
      </c>
      <c r="L204">
        <v>-68.435432000000006</v>
      </c>
      <c r="N204" s="3">
        <f t="shared" si="35"/>
        <v>36.372999999999998</v>
      </c>
      <c r="O204" s="3">
        <f t="shared" si="33"/>
        <v>-60.995716000000002</v>
      </c>
    </row>
    <row r="205" spans="2:16" x14ac:dyDescent="0.25">
      <c r="B205">
        <v>33760666666.667</v>
      </c>
      <c r="C205">
        <v>-62.196762</v>
      </c>
      <c r="D205">
        <v>-56.054614999999998</v>
      </c>
      <c r="F205" s="3">
        <f t="shared" si="34"/>
        <v>36.652000000000001</v>
      </c>
      <c r="G205" s="3">
        <f t="shared" si="32"/>
        <v>-53.811126999999999</v>
      </c>
      <c r="J205">
        <v>33760666666.667</v>
      </c>
      <c r="K205">
        <v>-71.257835</v>
      </c>
      <c r="L205">
        <v>-64.234734000000003</v>
      </c>
      <c r="N205" s="3">
        <f t="shared" si="35"/>
        <v>36.652000000000001</v>
      </c>
      <c r="O205" s="3">
        <f t="shared" si="33"/>
        <v>-57.121806999999997</v>
      </c>
    </row>
    <row r="206" spans="2:16" x14ac:dyDescent="0.25">
      <c r="B206">
        <v>34206333333.333</v>
      </c>
      <c r="C206">
        <v>-61.883125</v>
      </c>
      <c r="D206">
        <v>-55.640591000000001</v>
      </c>
      <c r="F206" s="3">
        <f t="shared" si="34"/>
        <v>36.930999999999997</v>
      </c>
      <c r="G206" s="3">
        <f t="shared" si="32"/>
        <v>-50.563457</v>
      </c>
      <c r="J206">
        <v>34206333333.333</v>
      </c>
      <c r="K206">
        <v>-80.185501000000002</v>
      </c>
      <c r="L206">
        <v>-72.763840000000002</v>
      </c>
      <c r="N206" s="3">
        <f t="shared" si="35"/>
        <v>36.930999999999997</v>
      </c>
      <c r="O206" s="3">
        <f t="shared" si="33"/>
        <v>-54.887653</v>
      </c>
    </row>
    <row r="207" spans="2:16" x14ac:dyDescent="0.25">
      <c r="B207">
        <v>34652000000</v>
      </c>
      <c r="C207">
        <v>-63.417510999999998</v>
      </c>
      <c r="D207">
        <v>-56.763396999999998</v>
      </c>
      <c r="F207" s="3">
        <f t="shared" si="34"/>
        <v>37.21</v>
      </c>
      <c r="G207" s="3">
        <f t="shared" si="32"/>
        <v>-50.57526</v>
      </c>
      <c r="J207">
        <v>34652000000</v>
      </c>
      <c r="K207">
        <v>-78.859336999999996</v>
      </c>
      <c r="L207">
        <v>-71.021286000000003</v>
      </c>
      <c r="N207" s="3">
        <f t="shared" si="35"/>
        <v>37.21</v>
      </c>
      <c r="O207" s="3">
        <f t="shared" si="33"/>
        <v>-55.010426000000002</v>
      </c>
    </row>
    <row r="208" spans="2:16" x14ac:dyDescent="0.25">
      <c r="B208">
        <v>35097666666.667</v>
      </c>
      <c r="C208">
        <v>-64.459220999999999</v>
      </c>
      <c r="D208">
        <v>-55.856639999999999</v>
      </c>
      <c r="F208" s="3">
        <f t="shared" si="34"/>
        <v>37.488999999999997</v>
      </c>
      <c r="G208" s="3">
        <f t="shared" si="32"/>
        <v>-53.669410999999997</v>
      </c>
      <c r="J208">
        <v>35097666666.667</v>
      </c>
      <c r="K208">
        <v>-72.718200999999993</v>
      </c>
      <c r="L208">
        <v>-63.663372000000003</v>
      </c>
      <c r="N208" s="3">
        <f t="shared" si="35"/>
        <v>37.488999999999997</v>
      </c>
      <c r="O208" s="3">
        <f t="shared" si="33"/>
        <v>-53.954098000000002</v>
      </c>
    </row>
    <row r="209" spans="2:16" x14ac:dyDescent="0.25">
      <c r="B209">
        <v>35543333333.333</v>
      </c>
      <c r="C209">
        <v>-66.574982000000006</v>
      </c>
      <c r="D209">
        <v>-57.978549999999998</v>
      </c>
      <c r="F209" s="3">
        <f t="shared" si="34"/>
        <v>37.768000000000001</v>
      </c>
      <c r="G209" s="3">
        <f t="shared" si="32"/>
        <v>-51.957287000000001</v>
      </c>
      <c r="J209">
        <v>35543333333.333</v>
      </c>
      <c r="K209">
        <v>-82.937507999999994</v>
      </c>
      <c r="L209">
        <v>-72.786736000000005</v>
      </c>
      <c r="N209" s="3">
        <f t="shared" si="35"/>
        <v>37.768000000000001</v>
      </c>
      <c r="O209" s="3">
        <f t="shared" si="33"/>
        <v>-53.723247999999998</v>
      </c>
    </row>
    <row r="210" spans="2:16" x14ac:dyDescent="0.25">
      <c r="B210">
        <v>35989000000</v>
      </c>
      <c r="C210">
        <v>-64.333434999999994</v>
      </c>
      <c r="D210">
        <v>-56.292923000000002</v>
      </c>
      <c r="F210" s="3">
        <f t="shared" si="34"/>
        <v>38.046999999999997</v>
      </c>
      <c r="G210" s="3">
        <f t="shared" si="32"/>
        <v>-52.785941999999999</v>
      </c>
      <c r="J210">
        <v>35989000000</v>
      </c>
      <c r="K210">
        <v>-72.451881</v>
      </c>
      <c r="L210">
        <v>-62.743706000000003</v>
      </c>
      <c r="N210" s="3">
        <f t="shared" si="35"/>
        <v>38.046999999999997</v>
      </c>
      <c r="O210" s="3">
        <f t="shared" si="33"/>
        <v>-54.972186999999998</v>
      </c>
    </row>
    <row r="211" spans="2:16" x14ac:dyDescent="0.25">
      <c r="B211">
        <v>36434666666.667</v>
      </c>
      <c r="C211">
        <v>-69.739600999999993</v>
      </c>
      <c r="D211">
        <v>-62.239815</v>
      </c>
      <c r="F211" s="3">
        <f t="shared" si="34"/>
        <v>38.326000000000001</v>
      </c>
      <c r="G211" s="3">
        <f t="shared" si="32"/>
        <v>-53.340763000000003</v>
      </c>
      <c r="J211">
        <v>36434666666.667</v>
      </c>
      <c r="K211">
        <v>-70.024529000000001</v>
      </c>
      <c r="L211">
        <v>-60.914402000000003</v>
      </c>
      <c r="N211" s="3">
        <f t="shared" si="35"/>
        <v>38.326000000000001</v>
      </c>
      <c r="O211" s="3">
        <f t="shared" si="33"/>
        <v>-57.008395999999998</v>
      </c>
    </row>
    <row r="212" spans="2:16" x14ac:dyDescent="0.25">
      <c r="B212">
        <v>36880333333.333</v>
      </c>
      <c r="C212">
        <v>-73.153198000000003</v>
      </c>
      <c r="D212">
        <v>-65.656631000000004</v>
      </c>
      <c r="F212" s="3">
        <f t="shared" si="34"/>
        <v>38.604999999999997</v>
      </c>
      <c r="G212" s="3">
        <f t="shared" si="32"/>
        <v>-52.768459</v>
      </c>
      <c r="J212">
        <v>36880333333.333</v>
      </c>
      <c r="K212">
        <v>-66.963379000000003</v>
      </c>
      <c r="L212">
        <v>-57.468918000000002</v>
      </c>
      <c r="N212" s="3">
        <f t="shared" si="35"/>
        <v>38.604999999999997</v>
      </c>
      <c r="O212" s="3">
        <f t="shared" si="33"/>
        <v>-55.035792999999998</v>
      </c>
    </row>
    <row r="213" spans="2:16" x14ac:dyDescent="0.25">
      <c r="B213">
        <v>37326000000</v>
      </c>
      <c r="C213">
        <v>-69.935248999999999</v>
      </c>
      <c r="D213">
        <v>-62.507354999999997</v>
      </c>
      <c r="F213" s="3">
        <f t="shared" si="34"/>
        <v>38.884</v>
      </c>
      <c r="G213" s="3">
        <f t="shared" si="32"/>
        <v>-51.262745000000002</v>
      </c>
      <c r="J213">
        <v>37326000000</v>
      </c>
      <c r="K213">
        <v>-64.622398000000004</v>
      </c>
      <c r="L213">
        <v>-55.167385000000003</v>
      </c>
      <c r="N213" s="3">
        <f t="shared" si="35"/>
        <v>38.884</v>
      </c>
      <c r="O213" s="3">
        <f t="shared" si="33"/>
        <v>-54.521614</v>
      </c>
    </row>
    <row r="214" spans="2:16" x14ac:dyDescent="0.25">
      <c r="B214">
        <v>37771666666.667</v>
      </c>
      <c r="C214">
        <v>-60.139702</v>
      </c>
      <c r="D214">
        <v>-52.311641999999999</v>
      </c>
      <c r="F214" s="3">
        <f t="shared" si="34"/>
        <v>39.162999999999997</v>
      </c>
      <c r="G214" s="3">
        <f t="shared" si="32"/>
        <v>-49.835655000000003</v>
      </c>
      <c r="J214">
        <v>37771666666.667</v>
      </c>
      <c r="K214">
        <v>-65.828117000000006</v>
      </c>
      <c r="L214">
        <v>-56.413032999999999</v>
      </c>
      <c r="N214" s="3">
        <f t="shared" si="35"/>
        <v>39.162999999999997</v>
      </c>
      <c r="O214" s="3">
        <f t="shared" si="33"/>
        <v>-53.412787999999999</v>
      </c>
    </row>
    <row r="215" spans="2:16" x14ac:dyDescent="0.25">
      <c r="B215">
        <v>38217333333.333</v>
      </c>
      <c r="C215">
        <v>-56.446491000000002</v>
      </c>
      <c r="D215">
        <v>-47.731200999999999</v>
      </c>
      <c r="F215" s="3">
        <f t="shared" si="34"/>
        <v>39.442</v>
      </c>
      <c r="G215" s="3">
        <f t="shared" si="32"/>
        <v>-48.889842999999999</v>
      </c>
      <c r="J215">
        <v>38217333333.333</v>
      </c>
      <c r="K215">
        <v>-64.379219000000006</v>
      </c>
      <c r="L215">
        <v>-55.396324</v>
      </c>
      <c r="N215" s="3">
        <f t="shared" si="35"/>
        <v>39.442</v>
      </c>
      <c r="O215" s="3">
        <f t="shared" si="33"/>
        <v>-53.32246</v>
      </c>
    </row>
    <row r="216" spans="2:16" x14ac:dyDescent="0.25">
      <c r="B216">
        <v>38663000000</v>
      </c>
      <c r="C216">
        <v>-56.383319999999998</v>
      </c>
      <c r="D216">
        <v>-47.055824000000001</v>
      </c>
      <c r="F216" s="3">
        <f t="shared" si="34"/>
        <v>39.720999999999997</v>
      </c>
      <c r="G216" s="3">
        <f t="shared" si="32"/>
        <v>-50.929259999999999</v>
      </c>
      <c r="J216">
        <v>38663000000</v>
      </c>
      <c r="K216">
        <v>-66.742294000000001</v>
      </c>
      <c r="L216">
        <v>-57.749732999999999</v>
      </c>
      <c r="N216" s="3">
        <f t="shared" si="35"/>
        <v>39.720999999999997</v>
      </c>
      <c r="O216" s="3">
        <f t="shared" si="33"/>
        <v>-51.700431999999999</v>
      </c>
    </row>
    <row r="217" spans="2:16" x14ac:dyDescent="0.25">
      <c r="B217">
        <v>39108666666.667</v>
      </c>
      <c r="C217">
        <v>-56.992046000000002</v>
      </c>
      <c r="D217">
        <v>-47.475825999999998</v>
      </c>
      <c r="F217" s="3">
        <f t="shared" si="34"/>
        <v>40</v>
      </c>
      <c r="G217" s="3">
        <f t="shared" si="32"/>
        <v>-50.297137999999997</v>
      </c>
      <c r="J217">
        <v>39108666666.667</v>
      </c>
      <c r="K217">
        <v>-69.928382999999997</v>
      </c>
      <c r="L217">
        <v>-60.223640000000003</v>
      </c>
      <c r="N217" s="3">
        <f t="shared" si="35"/>
        <v>40</v>
      </c>
      <c r="O217" s="3">
        <f t="shared" si="33"/>
        <v>-53.447719999999997</v>
      </c>
    </row>
    <row r="218" spans="2:16" x14ac:dyDescent="0.25">
      <c r="B218">
        <v>39554333333.333</v>
      </c>
      <c r="C218">
        <v>-57.045726999999999</v>
      </c>
      <c r="D218">
        <v>-47.596297999999997</v>
      </c>
      <c r="F218" s="3" t="s">
        <v>21</v>
      </c>
      <c r="J218">
        <v>39554333333.333</v>
      </c>
      <c r="K218">
        <v>-68.242424</v>
      </c>
      <c r="L218">
        <v>-57.959290000000003</v>
      </c>
      <c r="N218" s="3" t="s">
        <v>21</v>
      </c>
    </row>
    <row r="219" spans="2:16" x14ac:dyDescent="0.25">
      <c r="B219">
        <v>40000000000</v>
      </c>
      <c r="C219">
        <v>-57.415492999999998</v>
      </c>
      <c r="D219">
        <v>-48.503703999999999</v>
      </c>
      <c r="J219">
        <v>40000000000</v>
      </c>
      <c r="K219">
        <v>-68.481498999999999</v>
      </c>
      <c r="L219">
        <v>-58.09375</v>
      </c>
    </row>
    <row r="220" spans="2:16" x14ac:dyDescent="0.25">
      <c r="B220" t="s">
        <v>21</v>
      </c>
      <c r="J220" t="s">
        <v>21</v>
      </c>
    </row>
    <row r="221" spans="2:16" x14ac:dyDescent="0.25">
      <c r="F221" s="3" t="s">
        <v>40</v>
      </c>
      <c r="N221" s="3" t="s">
        <v>40</v>
      </c>
    </row>
    <row r="222" spans="2:16" ht="15.75" x14ac:dyDescent="0.25">
      <c r="F222" s="3" t="s">
        <v>19</v>
      </c>
      <c r="G222" s="3" t="str">
        <f t="shared" ref="G222:G241" si="36">D248</f>
        <v>3Ix1L dBc Log Mag(dB)</v>
      </c>
      <c r="H222" s="25">
        <v>3</v>
      </c>
      <c r="N222" s="3" t="s">
        <v>19</v>
      </c>
      <c r="O222" s="3" t="str">
        <f t="shared" ref="O222:O241" si="37">L248</f>
        <v>3Ix1L dBc Log Mag(dB)</v>
      </c>
      <c r="P222" s="25">
        <v>3</v>
      </c>
    </row>
    <row r="223" spans="2:16" ht="15.75" x14ac:dyDescent="0.25">
      <c r="B223" t="s">
        <v>38</v>
      </c>
      <c r="F223" s="3">
        <f t="shared" ref="F223:F241" si="38">B249/1000000000</f>
        <v>11</v>
      </c>
      <c r="G223" s="3">
        <f t="shared" si="36"/>
        <v>-48.066654</v>
      </c>
      <c r="H223" s="26">
        <f>ABS(AVERAGE(G223:G241)-(H222-1)*5)</f>
        <v>77.271011526315803</v>
      </c>
      <c r="J223" t="s">
        <v>38</v>
      </c>
      <c r="N223" s="3">
        <f t="shared" ref="N223:N241" si="39">J249/1000000000</f>
        <v>11</v>
      </c>
      <c r="O223" s="3">
        <f t="shared" si="37"/>
        <v>-45.260325999999999</v>
      </c>
      <c r="P223" s="26">
        <f>ABS(AVERAGE(O223:O241)-(P222-1)*5)</f>
        <v>69.664025210526319</v>
      </c>
    </row>
    <row r="224" spans="2:16" x14ac:dyDescent="0.25">
      <c r="B224" t="s">
        <v>19</v>
      </c>
      <c r="C224" t="s">
        <v>147</v>
      </c>
      <c r="D224" t="s">
        <v>76</v>
      </c>
      <c r="F224" s="3">
        <f t="shared" si="38"/>
        <v>12.595944444444001</v>
      </c>
      <c r="G224" s="3">
        <f t="shared" si="36"/>
        <v>-44.242718000000004</v>
      </c>
      <c r="J224" t="s">
        <v>19</v>
      </c>
      <c r="K224" t="s">
        <v>147</v>
      </c>
      <c r="L224" t="s">
        <v>76</v>
      </c>
      <c r="N224" s="3">
        <f t="shared" si="39"/>
        <v>12.595944444444001</v>
      </c>
      <c r="O224" s="3">
        <f t="shared" si="37"/>
        <v>-54.519393999999998</v>
      </c>
    </row>
    <row r="225" spans="2:15" x14ac:dyDescent="0.25">
      <c r="B225">
        <v>34978000000</v>
      </c>
      <c r="C225">
        <v>-56.193382</v>
      </c>
      <c r="D225">
        <v>-47.469551000000003</v>
      </c>
      <c r="F225" s="3">
        <f t="shared" si="38"/>
        <v>14.191888888889</v>
      </c>
      <c r="G225" s="3">
        <f t="shared" si="36"/>
        <v>-67.753585999999999</v>
      </c>
      <c r="J225">
        <v>34978000000</v>
      </c>
      <c r="K225">
        <v>-76.004149999999996</v>
      </c>
      <c r="L225">
        <v>-62.294688999999998</v>
      </c>
      <c r="N225" s="3">
        <f t="shared" si="39"/>
        <v>14.191888888889</v>
      </c>
      <c r="O225" s="3">
        <f t="shared" si="37"/>
        <v>-55.926506000000003</v>
      </c>
    </row>
    <row r="226" spans="2:15" x14ac:dyDescent="0.25">
      <c r="B226">
        <v>35257000000</v>
      </c>
      <c r="C226">
        <v>-57.186633999999998</v>
      </c>
      <c r="D226">
        <v>-48.800548999999997</v>
      </c>
      <c r="F226" s="3">
        <f t="shared" si="38"/>
        <v>15.787833333332999</v>
      </c>
      <c r="G226" s="3">
        <f t="shared" si="36"/>
        <v>-68.729209999999995</v>
      </c>
      <c r="J226">
        <v>35257000000</v>
      </c>
      <c r="K226">
        <v>-68.716858000000002</v>
      </c>
      <c r="L226">
        <v>-59.385975000000002</v>
      </c>
      <c r="N226" s="3">
        <f t="shared" si="39"/>
        <v>15.787833333332999</v>
      </c>
      <c r="O226" s="3">
        <f t="shared" si="37"/>
        <v>-73.356246999999996</v>
      </c>
    </row>
    <row r="227" spans="2:15" x14ac:dyDescent="0.25">
      <c r="B227">
        <v>35536000000</v>
      </c>
      <c r="C227">
        <v>-57.195236000000001</v>
      </c>
      <c r="D227">
        <v>-50.661105999999997</v>
      </c>
      <c r="F227" s="3">
        <f t="shared" si="38"/>
        <v>17.383777777778</v>
      </c>
      <c r="G227" s="3">
        <f t="shared" si="36"/>
        <v>-60.406834000000003</v>
      </c>
      <c r="J227">
        <v>35536000000</v>
      </c>
      <c r="K227">
        <v>-67.409317000000001</v>
      </c>
      <c r="L227">
        <v>-60.379157999999997</v>
      </c>
      <c r="N227" s="3">
        <f t="shared" si="39"/>
        <v>17.383777777778</v>
      </c>
      <c r="O227" s="3">
        <f t="shared" si="37"/>
        <v>-70.023505999999998</v>
      </c>
    </row>
    <row r="228" spans="2:15" x14ac:dyDescent="0.25">
      <c r="B228">
        <v>35815000000</v>
      </c>
      <c r="C228">
        <v>-57.878307</v>
      </c>
      <c r="D228">
        <v>-51.553555000000003</v>
      </c>
      <c r="F228" s="3">
        <f t="shared" si="38"/>
        <v>18.979722222222001</v>
      </c>
      <c r="G228" s="3">
        <f t="shared" si="36"/>
        <v>-81.120445000000004</v>
      </c>
      <c r="J228">
        <v>35815000000</v>
      </c>
      <c r="K228">
        <v>-67.389160000000004</v>
      </c>
      <c r="L228">
        <v>-60.619247000000001</v>
      </c>
      <c r="N228" s="3">
        <f t="shared" si="39"/>
        <v>18.979722222222001</v>
      </c>
      <c r="O228" s="3">
        <f t="shared" si="37"/>
        <v>-67.269478000000007</v>
      </c>
    </row>
    <row r="229" spans="2:15" x14ac:dyDescent="0.25">
      <c r="B229">
        <v>36094000000</v>
      </c>
      <c r="C229">
        <v>-59.338099999999997</v>
      </c>
      <c r="D229">
        <v>-53.195953000000003</v>
      </c>
      <c r="F229" s="3">
        <f t="shared" si="38"/>
        <v>20.575666666667001</v>
      </c>
      <c r="G229" s="3">
        <f t="shared" si="36"/>
        <v>-62.391227999999998</v>
      </c>
      <c r="J229">
        <v>36094000000</v>
      </c>
      <c r="K229">
        <v>-66.661156000000005</v>
      </c>
      <c r="L229">
        <v>-59.638053999999997</v>
      </c>
      <c r="N229" s="3">
        <f t="shared" si="39"/>
        <v>20.575666666667001</v>
      </c>
      <c r="O229" s="3">
        <f t="shared" si="37"/>
        <v>-65.516471999999993</v>
      </c>
    </row>
    <row r="230" spans="2:15" x14ac:dyDescent="0.25">
      <c r="B230">
        <v>36373000000</v>
      </c>
      <c r="C230">
        <v>-58.458378000000003</v>
      </c>
      <c r="D230">
        <v>-52.215843</v>
      </c>
      <c r="F230" s="3">
        <f t="shared" si="38"/>
        <v>22.171611111111002</v>
      </c>
      <c r="G230" s="3">
        <f t="shared" si="36"/>
        <v>-61.531241999999999</v>
      </c>
      <c r="J230">
        <v>36373000000</v>
      </c>
      <c r="K230">
        <v>-68.417373999999995</v>
      </c>
      <c r="L230">
        <v>-60.995716000000002</v>
      </c>
      <c r="N230" s="3">
        <f t="shared" si="39"/>
        <v>22.171611111111002</v>
      </c>
      <c r="O230" s="3">
        <f t="shared" si="37"/>
        <v>-53.761615999999997</v>
      </c>
    </row>
    <row r="231" spans="2:15" x14ac:dyDescent="0.25">
      <c r="B231">
        <v>36652000000</v>
      </c>
      <c r="C231">
        <v>-60.465243999999998</v>
      </c>
      <c r="D231">
        <v>-53.811126999999999</v>
      </c>
      <c r="F231" s="3">
        <f t="shared" si="38"/>
        <v>23.767555555556001</v>
      </c>
      <c r="G231" s="3">
        <f t="shared" si="36"/>
        <v>-61.359676</v>
      </c>
      <c r="J231">
        <v>36652000000</v>
      </c>
      <c r="K231">
        <v>-64.959862000000001</v>
      </c>
      <c r="L231">
        <v>-57.121806999999997</v>
      </c>
      <c r="N231" s="3">
        <f t="shared" si="39"/>
        <v>23.767555555556001</v>
      </c>
      <c r="O231" s="3">
        <f t="shared" si="37"/>
        <v>-55.039467000000002</v>
      </c>
    </row>
    <row r="232" spans="2:15" x14ac:dyDescent="0.25">
      <c r="B232">
        <v>36931000000</v>
      </c>
      <c r="C232">
        <v>-59.166035000000001</v>
      </c>
      <c r="D232">
        <v>-50.563457</v>
      </c>
      <c r="F232" s="3">
        <f t="shared" si="38"/>
        <v>25.363499999999998</v>
      </c>
      <c r="G232" s="3">
        <f t="shared" si="36"/>
        <v>-69.089911999999998</v>
      </c>
      <c r="J232">
        <v>36931000000</v>
      </c>
      <c r="K232">
        <v>-63.942478000000001</v>
      </c>
      <c r="L232">
        <v>-54.887653</v>
      </c>
      <c r="N232" s="3">
        <f t="shared" si="39"/>
        <v>25.363499999999998</v>
      </c>
      <c r="O232" s="3">
        <f t="shared" si="37"/>
        <v>-51.690567000000001</v>
      </c>
    </row>
    <row r="233" spans="2:15" x14ac:dyDescent="0.25">
      <c r="B233">
        <v>37210000000</v>
      </c>
      <c r="C233">
        <v>-59.171692</v>
      </c>
      <c r="D233">
        <v>-50.57526</v>
      </c>
      <c r="F233" s="3">
        <f t="shared" si="38"/>
        <v>26.959444444443999</v>
      </c>
      <c r="G233" s="3">
        <f t="shared" si="36"/>
        <v>-83.373688000000001</v>
      </c>
      <c r="J233">
        <v>37210000000</v>
      </c>
      <c r="K233">
        <v>-65.161201000000005</v>
      </c>
      <c r="L233">
        <v>-55.010426000000002</v>
      </c>
      <c r="N233" s="3">
        <f t="shared" si="39"/>
        <v>26.959444444443999</v>
      </c>
      <c r="O233" s="3">
        <f t="shared" si="37"/>
        <v>-53.500380999999997</v>
      </c>
    </row>
    <row r="234" spans="2:15" x14ac:dyDescent="0.25">
      <c r="B234">
        <v>37489000000</v>
      </c>
      <c r="C234">
        <v>-61.709918999999999</v>
      </c>
      <c r="D234">
        <v>-53.669410999999997</v>
      </c>
      <c r="F234" s="3">
        <f t="shared" si="38"/>
        <v>28.555388888888999</v>
      </c>
      <c r="G234" s="3">
        <f t="shared" si="36"/>
        <v>-69.961135999999996</v>
      </c>
      <c r="J234">
        <v>37489000000</v>
      </c>
      <c r="K234">
        <v>-63.662272999999999</v>
      </c>
      <c r="L234">
        <v>-53.954098000000002</v>
      </c>
      <c r="N234" s="3">
        <f t="shared" si="39"/>
        <v>28.555388888888999</v>
      </c>
      <c r="O234" s="3">
        <f t="shared" si="37"/>
        <v>-56.843155000000003</v>
      </c>
    </row>
    <row r="235" spans="2:15" x14ac:dyDescent="0.25">
      <c r="B235">
        <v>37768000000</v>
      </c>
      <c r="C235">
        <v>-59.457076999999998</v>
      </c>
      <c r="D235">
        <v>-51.957287000000001</v>
      </c>
      <c r="F235" s="3">
        <f t="shared" si="38"/>
        <v>30.151333333333</v>
      </c>
      <c r="G235" s="3">
        <f t="shared" si="36"/>
        <v>-70.779739000000006</v>
      </c>
      <c r="J235">
        <v>37768000000</v>
      </c>
      <c r="K235">
        <v>-62.833370000000002</v>
      </c>
      <c r="L235">
        <v>-53.723247999999998</v>
      </c>
      <c r="N235" s="3">
        <f t="shared" si="39"/>
        <v>30.151333333333</v>
      </c>
      <c r="O235" s="3">
        <f t="shared" si="37"/>
        <v>-53.780662999999997</v>
      </c>
    </row>
    <row r="236" spans="2:15" x14ac:dyDescent="0.25">
      <c r="B236">
        <v>38047000000</v>
      </c>
      <c r="C236">
        <v>-60.282508999999997</v>
      </c>
      <c r="D236">
        <v>-52.785941999999999</v>
      </c>
      <c r="F236" s="3">
        <f t="shared" si="38"/>
        <v>31.747277777777999</v>
      </c>
      <c r="G236" s="3">
        <f t="shared" si="36"/>
        <v>-70.255356000000006</v>
      </c>
      <c r="J236">
        <v>38047000000</v>
      </c>
      <c r="K236">
        <v>-64.466644000000002</v>
      </c>
      <c r="L236">
        <v>-54.972186999999998</v>
      </c>
      <c r="N236" s="3">
        <f t="shared" si="39"/>
        <v>31.747277777777999</v>
      </c>
      <c r="O236" s="3">
        <f t="shared" si="37"/>
        <v>-59.815407</v>
      </c>
    </row>
    <row r="237" spans="2:15" x14ac:dyDescent="0.25">
      <c r="B237">
        <v>38326000000</v>
      </c>
      <c r="C237">
        <v>-60.768658000000002</v>
      </c>
      <c r="D237">
        <v>-53.340763000000003</v>
      </c>
      <c r="F237" s="3">
        <f t="shared" si="38"/>
        <v>33.343222222222003</v>
      </c>
      <c r="G237" s="3">
        <f t="shared" si="36"/>
        <v>-76.117492999999996</v>
      </c>
      <c r="J237">
        <v>38326000000</v>
      </c>
      <c r="K237">
        <v>-66.463402000000002</v>
      </c>
      <c r="L237">
        <v>-57.008395999999998</v>
      </c>
      <c r="N237" s="3">
        <f t="shared" si="39"/>
        <v>33.343222222222003</v>
      </c>
      <c r="O237" s="3">
        <f t="shared" si="37"/>
        <v>-61.713875000000002</v>
      </c>
    </row>
    <row r="238" spans="2:15" x14ac:dyDescent="0.25">
      <c r="B238">
        <v>38605000000</v>
      </c>
      <c r="C238">
        <v>-60.596519000000001</v>
      </c>
      <c r="D238">
        <v>-52.768459</v>
      </c>
      <c r="F238" s="3">
        <f t="shared" si="38"/>
        <v>34.939166666666999</v>
      </c>
      <c r="G238" s="3">
        <f t="shared" si="36"/>
        <v>-80.885902000000002</v>
      </c>
      <c r="J238">
        <v>38605000000</v>
      </c>
      <c r="K238">
        <v>-64.450873999999999</v>
      </c>
      <c r="L238">
        <v>-55.035792999999998</v>
      </c>
      <c r="N238" s="3">
        <f t="shared" si="39"/>
        <v>34.939166666666999</v>
      </c>
      <c r="O238" s="3">
        <f t="shared" si="37"/>
        <v>-63.579692999999999</v>
      </c>
    </row>
    <row r="239" spans="2:15" x14ac:dyDescent="0.25">
      <c r="B239">
        <v>38884000000</v>
      </c>
      <c r="C239">
        <v>-59.978034999999998</v>
      </c>
      <c r="D239">
        <v>-51.262745000000002</v>
      </c>
      <c r="F239" s="3">
        <f t="shared" si="38"/>
        <v>36.535111111111</v>
      </c>
      <c r="G239" s="3">
        <f t="shared" si="36"/>
        <v>-71.847519000000005</v>
      </c>
      <c r="J239">
        <v>38884000000</v>
      </c>
      <c r="K239">
        <v>-63.504508999999999</v>
      </c>
      <c r="L239">
        <v>-54.521614</v>
      </c>
      <c r="N239" s="3">
        <f t="shared" si="39"/>
        <v>36.535111111111</v>
      </c>
      <c r="O239" s="3">
        <f t="shared" si="37"/>
        <v>-65.575005000000004</v>
      </c>
    </row>
    <row r="240" spans="2:15" x14ac:dyDescent="0.25">
      <c r="B240">
        <v>39163000000</v>
      </c>
      <c r="C240">
        <v>-59.163150999999999</v>
      </c>
      <c r="D240">
        <v>-49.835655000000003</v>
      </c>
      <c r="F240" s="3">
        <f t="shared" si="38"/>
        <v>38.131055555556003</v>
      </c>
      <c r="G240" s="3">
        <f t="shared" si="36"/>
        <v>-69.200492999999994</v>
      </c>
      <c r="J240">
        <v>39163000000</v>
      </c>
      <c r="K240">
        <v>-62.405346000000002</v>
      </c>
      <c r="L240">
        <v>-53.412787999999999</v>
      </c>
      <c r="N240" s="3">
        <f t="shared" si="39"/>
        <v>38.131055555556003</v>
      </c>
      <c r="O240" s="3">
        <f t="shared" si="37"/>
        <v>-66.648787999999996</v>
      </c>
    </row>
    <row r="241" spans="2:16" x14ac:dyDescent="0.25">
      <c r="B241">
        <v>39442000000</v>
      </c>
      <c r="C241">
        <v>-58.406063000000003</v>
      </c>
      <c r="D241">
        <v>-48.889842999999999</v>
      </c>
      <c r="F241" s="3">
        <f t="shared" si="38"/>
        <v>39.726999999999997</v>
      </c>
      <c r="G241" s="3">
        <f t="shared" si="36"/>
        <v>-61.036388000000002</v>
      </c>
      <c r="J241">
        <v>39442000000</v>
      </c>
      <c r="K241">
        <v>-63.027203</v>
      </c>
      <c r="L241">
        <v>-53.32246</v>
      </c>
      <c r="N241" s="3">
        <f t="shared" si="39"/>
        <v>39.726999999999997</v>
      </c>
      <c r="O241" s="3">
        <f t="shared" si="37"/>
        <v>-59.795932999999998</v>
      </c>
    </row>
    <row r="242" spans="2:16" x14ac:dyDescent="0.25">
      <c r="B242">
        <v>39721000000</v>
      </c>
      <c r="C242">
        <v>-60.378689000000001</v>
      </c>
      <c r="D242">
        <v>-50.929259999999999</v>
      </c>
      <c r="F242" s="3" t="s">
        <v>21</v>
      </c>
      <c r="J242">
        <v>39721000000</v>
      </c>
      <c r="K242">
        <v>-61.983566000000003</v>
      </c>
      <c r="L242">
        <v>-51.700431999999999</v>
      </c>
      <c r="N242" s="3" t="s">
        <v>21</v>
      </c>
    </row>
    <row r="243" spans="2:16" x14ac:dyDescent="0.25">
      <c r="B243">
        <v>40000000000</v>
      </c>
      <c r="C243">
        <v>-59.208927000000003</v>
      </c>
      <c r="D243">
        <v>-50.297137999999997</v>
      </c>
      <c r="J243">
        <v>40000000000</v>
      </c>
      <c r="K243">
        <v>-63.835467999999999</v>
      </c>
      <c r="L243">
        <v>-53.447719999999997</v>
      </c>
    </row>
    <row r="244" spans="2:16" x14ac:dyDescent="0.25">
      <c r="B244" t="s">
        <v>21</v>
      </c>
      <c r="J244" t="s">
        <v>21</v>
      </c>
    </row>
    <row r="245" spans="2:16" x14ac:dyDescent="0.25">
      <c r="F245" s="3" t="s">
        <v>42</v>
      </c>
      <c r="N245" s="3" t="s">
        <v>42</v>
      </c>
    </row>
    <row r="246" spans="2:16" ht="15.75" x14ac:dyDescent="0.25">
      <c r="F246" s="3" t="s">
        <v>19</v>
      </c>
      <c r="G246" s="3" t="str">
        <f t="shared" ref="G246:G265" si="40">D272</f>
        <v>3Ix2L dBc Log Mag(dB)</v>
      </c>
      <c r="H246" s="25">
        <v>3</v>
      </c>
      <c r="N246" s="3" t="s">
        <v>19</v>
      </c>
      <c r="O246" s="3" t="str">
        <f t="shared" ref="O246:O265" si="41">L272</f>
        <v>3Ix2L dBc Log Mag(dB)</v>
      </c>
      <c r="P246" s="25">
        <v>3</v>
      </c>
    </row>
    <row r="247" spans="2:16" ht="15.75" x14ac:dyDescent="0.25">
      <c r="B247" t="s">
        <v>40</v>
      </c>
      <c r="F247" s="3">
        <f t="shared" ref="F247:F265" si="42">B273/1000000000</f>
        <v>21.727</v>
      </c>
      <c r="G247" s="3">
        <f t="shared" si="40"/>
        <v>-65.867301999999995</v>
      </c>
      <c r="H247" s="26">
        <f>ABS(AVERAGE(G247:G265)-(H246-1)*5)</f>
        <v>74.40799926315789</v>
      </c>
      <c r="J247" t="s">
        <v>40</v>
      </c>
      <c r="N247" s="3">
        <f t="shared" ref="N247:N265" si="43">J273/1000000000</f>
        <v>21.727</v>
      </c>
      <c r="O247" s="3">
        <f t="shared" si="41"/>
        <v>-41.240574000000002</v>
      </c>
      <c r="P247" s="26">
        <f>ABS(AVERAGE(O247:O265)-(P246-1)*5)</f>
        <v>77.465457789473689</v>
      </c>
    </row>
    <row r="248" spans="2:16" x14ac:dyDescent="0.25">
      <c r="B248" t="s">
        <v>19</v>
      </c>
      <c r="C248" t="s">
        <v>148</v>
      </c>
      <c r="D248" t="s">
        <v>77</v>
      </c>
      <c r="F248" s="3">
        <f t="shared" si="42"/>
        <v>22.742166666667</v>
      </c>
      <c r="G248" s="3">
        <f t="shared" si="40"/>
        <v>-61.939304</v>
      </c>
      <c r="J248" t="s">
        <v>19</v>
      </c>
      <c r="K248" t="s">
        <v>148</v>
      </c>
      <c r="L248" t="s">
        <v>77</v>
      </c>
      <c r="N248" s="3">
        <f t="shared" si="43"/>
        <v>22.742166666667</v>
      </c>
      <c r="O248" s="3">
        <f t="shared" si="41"/>
        <v>-46.497909999999997</v>
      </c>
    </row>
    <row r="249" spans="2:16" x14ac:dyDescent="0.25">
      <c r="B249">
        <v>11000000000</v>
      </c>
      <c r="C249">
        <v>-56.790489000000001</v>
      </c>
      <c r="D249">
        <v>-48.066654</v>
      </c>
      <c r="F249" s="3">
        <f t="shared" si="42"/>
        <v>23.757333333333001</v>
      </c>
      <c r="G249" s="3">
        <f t="shared" si="40"/>
        <v>-53.102398000000001</v>
      </c>
      <c r="J249">
        <v>11000000000</v>
      </c>
      <c r="K249">
        <v>-58.969788000000001</v>
      </c>
      <c r="L249">
        <v>-45.260325999999999</v>
      </c>
      <c r="N249" s="3">
        <f t="shared" si="43"/>
        <v>23.757333333333001</v>
      </c>
      <c r="O249" s="3">
        <f t="shared" si="41"/>
        <v>-55.114426000000002</v>
      </c>
    </row>
    <row r="250" spans="2:16" x14ac:dyDescent="0.25">
      <c r="B250">
        <v>12595944444.444</v>
      </c>
      <c r="C250">
        <v>-52.628799000000001</v>
      </c>
      <c r="D250">
        <v>-44.242718000000004</v>
      </c>
      <c r="F250" s="3">
        <f t="shared" si="42"/>
        <v>24.772500000000001</v>
      </c>
      <c r="G250" s="3">
        <f t="shared" si="40"/>
        <v>-43.971209999999999</v>
      </c>
      <c r="J250">
        <v>12595944444.444</v>
      </c>
      <c r="K250">
        <v>-63.850281000000003</v>
      </c>
      <c r="L250">
        <v>-54.519393999999998</v>
      </c>
      <c r="N250" s="3">
        <f t="shared" si="43"/>
        <v>24.772500000000001</v>
      </c>
      <c r="O250" s="3">
        <f t="shared" si="41"/>
        <v>-59.732281</v>
      </c>
    </row>
    <row r="251" spans="2:16" x14ac:dyDescent="0.25">
      <c r="B251">
        <v>14191888888.889</v>
      </c>
      <c r="C251">
        <v>-74.287719999999993</v>
      </c>
      <c r="D251">
        <v>-67.753585999999999</v>
      </c>
      <c r="F251" s="3">
        <f t="shared" si="42"/>
        <v>25.787666666667</v>
      </c>
      <c r="G251" s="3">
        <f t="shared" si="40"/>
        <v>-50.157291000000001</v>
      </c>
      <c r="J251">
        <v>14191888888.889</v>
      </c>
      <c r="K251">
        <v>-62.956668999999998</v>
      </c>
      <c r="L251">
        <v>-55.926506000000003</v>
      </c>
      <c r="N251" s="3">
        <f t="shared" si="43"/>
        <v>25.787666666667</v>
      </c>
      <c r="O251" s="3">
        <f t="shared" si="41"/>
        <v>-67.606826999999996</v>
      </c>
    </row>
    <row r="252" spans="2:16" x14ac:dyDescent="0.25">
      <c r="B252">
        <v>15787833333.333</v>
      </c>
      <c r="C252">
        <v>-75.053962999999996</v>
      </c>
      <c r="D252">
        <v>-68.729209999999995</v>
      </c>
      <c r="F252" s="3">
        <f t="shared" si="42"/>
        <v>26.802833333333002</v>
      </c>
      <c r="G252" s="3">
        <f t="shared" si="40"/>
        <v>-66.048866000000004</v>
      </c>
      <c r="J252">
        <v>15787833333.333</v>
      </c>
      <c r="K252">
        <v>-80.126159999999999</v>
      </c>
      <c r="L252">
        <v>-73.356246999999996</v>
      </c>
      <c r="N252" s="3">
        <f t="shared" si="43"/>
        <v>26.802833333333002</v>
      </c>
      <c r="O252" s="3">
        <f t="shared" si="41"/>
        <v>-71.888007999999999</v>
      </c>
    </row>
    <row r="253" spans="2:16" x14ac:dyDescent="0.25">
      <c r="B253">
        <v>17383777777.778</v>
      </c>
      <c r="C253">
        <v>-66.548980999999998</v>
      </c>
      <c r="D253">
        <v>-60.406834000000003</v>
      </c>
      <c r="F253" s="3">
        <f t="shared" si="42"/>
        <v>27.818000000000001</v>
      </c>
      <c r="G253" s="3">
        <f t="shared" si="40"/>
        <v>-75.326194999999998</v>
      </c>
      <c r="J253">
        <v>17383777777.778</v>
      </c>
      <c r="K253">
        <v>-77.046608000000006</v>
      </c>
      <c r="L253">
        <v>-70.023505999999998</v>
      </c>
      <c r="N253" s="3">
        <f t="shared" si="43"/>
        <v>27.818000000000001</v>
      </c>
      <c r="O253" s="3">
        <f t="shared" si="41"/>
        <v>-64.06514</v>
      </c>
    </row>
    <row r="254" spans="2:16" x14ac:dyDescent="0.25">
      <c r="B254">
        <v>18979722222.222</v>
      </c>
      <c r="C254">
        <v>-87.362983999999997</v>
      </c>
      <c r="D254">
        <v>-81.120445000000004</v>
      </c>
      <c r="F254" s="3">
        <f t="shared" si="42"/>
        <v>28.833166666667001</v>
      </c>
      <c r="G254" s="3">
        <f t="shared" si="40"/>
        <v>-65.680267000000001</v>
      </c>
      <c r="J254">
        <v>18979722222.222</v>
      </c>
      <c r="K254">
        <v>-74.691131999999996</v>
      </c>
      <c r="L254">
        <v>-67.269478000000007</v>
      </c>
      <c r="N254" s="3">
        <f t="shared" si="43"/>
        <v>28.833166666667001</v>
      </c>
      <c r="O254" s="3">
        <f t="shared" si="41"/>
        <v>-59.677097000000003</v>
      </c>
    </row>
    <row r="255" spans="2:16" x14ac:dyDescent="0.25">
      <c r="B255">
        <v>20575666666.667</v>
      </c>
      <c r="C255">
        <v>-69.045340999999993</v>
      </c>
      <c r="D255">
        <v>-62.391227999999998</v>
      </c>
      <c r="F255" s="3">
        <f t="shared" si="42"/>
        <v>29.848333333332999</v>
      </c>
      <c r="G255" s="3">
        <f t="shared" si="40"/>
        <v>-69.491257000000004</v>
      </c>
      <c r="J255">
        <v>20575666666.667</v>
      </c>
      <c r="K255">
        <v>-73.354523</v>
      </c>
      <c r="L255">
        <v>-65.516471999999993</v>
      </c>
      <c r="N255" s="3">
        <f t="shared" si="43"/>
        <v>29.848333333332999</v>
      </c>
      <c r="O255" s="3">
        <f t="shared" si="41"/>
        <v>-61.221783000000002</v>
      </c>
    </row>
    <row r="256" spans="2:16" x14ac:dyDescent="0.25">
      <c r="B256">
        <v>22171611111.111</v>
      </c>
      <c r="C256">
        <v>-70.13382</v>
      </c>
      <c r="D256">
        <v>-61.531241999999999</v>
      </c>
      <c r="F256" s="3">
        <f t="shared" si="42"/>
        <v>30.863499999999998</v>
      </c>
      <c r="G256" s="3">
        <f t="shared" si="40"/>
        <v>-65.089316999999994</v>
      </c>
      <c r="J256">
        <v>22171611111.111</v>
      </c>
      <c r="K256">
        <v>-62.816443999999997</v>
      </c>
      <c r="L256">
        <v>-53.761615999999997</v>
      </c>
      <c r="N256" s="3">
        <f t="shared" si="43"/>
        <v>30.863499999999998</v>
      </c>
      <c r="O256" s="3">
        <f t="shared" si="41"/>
        <v>-68.965987999999996</v>
      </c>
    </row>
    <row r="257" spans="2:16" x14ac:dyDescent="0.25">
      <c r="B257">
        <v>23767555555.556</v>
      </c>
      <c r="C257">
        <v>-69.956108</v>
      </c>
      <c r="D257">
        <v>-61.359676</v>
      </c>
      <c r="F257" s="3">
        <f t="shared" si="42"/>
        <v>31.878666666667002</v>
      </c>
      <c r="G257" s="3">
        <f t="shared" si="40"/>
        <v>-62.276744999999998</v>
      </c>
      <c r="J257">
        <v>23767555555.556</v>
      </c>
      <c r="K257">
        <v>-65.190239000000005</v>
      </c>
      <c r="L257">
        <v>-55.039467000000002</v>
      </c>
      <c r="N257" s="3">
        <f t="shared" si="43"/>
        <v>31.878666666667002</v>
      </c>
      <c r="O257" s="3">
        <f t="shared" si="41"/>
        <v>-74.054016000000004</v>
      </c>
    </row>
    <row r="258" spans="2:16" x14ac:dyDescent="0.25">
      <c r="B258">
        <v>25363500000</v>
      </c>
      <c r="C258">
        <v>-77.130416999999994</v>
      </c>
      <c r="D258">
        <v>-69.089911999999998</v>
      </c>
      <c r="F258" s="3">
        <f t="shared" si="42"/>
        <v>32.893833333332999</v>
      </c>
      <c r="G258" s="3">
        <f t="shared" si="40"/>
        <v>-68.386229999999998</v>
      </c>
      <c r="J258">
        <v>25363500000</v>
      </c>
      <c r="K258">
        <v>-61.398738999999999</v>
      </c>
      <c r="L258">
        <v>-51.690567000000001</v>
      </c>
      <c r="N258" s="3">
        <f t="shared" si="43"/>
        <v>32.893833333332999</v>
      </c>
      <c r="O258" s="3">
        <f t="shared" si="41"/>
        <v>-87.145477</v>
      </c>
    </row>
    <row r="259" spans="2:16" x14ac:dyDescent="0.25">
      <c r="B259">
        <v>26959444444.444</v>
      </c>
      <c r="C259">
        <v>-90.873481999999996</v>
      </c>
      <c r="D259">
        <v>-83.373688000000001</v>
      </c>
      <c r="F259" s="3">
        <f t="shared" si="42"/>
        <v>33.908999999999999</v>
      </c>
      <c r="G259" s="3">
        <f t="shared" si="40"/>
        <v>-70.316338000000002</v>
      </c>
      <c r="J259">
        <v>26959444444.444</v>
      </c>
      <c r="K259">
        <v>-62.610503999999999</v>
      </c>
      <c r="L259">
        <v>-53.500380999999997</v>
      </c>
      <c r="N259" s="3">
        <f t="shared" si="43"/>
        <v>33.908999999999999</v>
      </c>
      <c r="O259" s="3">
        <f t="shared" si="41"/>
        <v>-71.395622000000003</v>
      </c>
    </row>
    <row r="260" spans="2:16" x14ac:dyDescent="0.25">
      <c r="B260">
        <v>28555388888.889</v>
      </c>
      <c r="C260">
        <v>-77.457702999999995</v>
      </c>
      <c r="D260">
        <v>-69.961135999999996</v>
      </c>
      <c r="F260" s="3">
        <f t="shared" si="42"/>
        <v>34.924166666666999</v>
      </c>
      <c r="G260" s="3">
        <f t="shared" si="40"/>
        <v>-67.733924999999999</v>
      </c>
      <c r="J260">
        <v>28555388888.889</v>
      </c>
      <c r="K260">
        <v>-66.337615999999997</v>
      </c>
      <c r="L260">
        <v>-56.843155000000003</v>
      </c>
      <c r="N260" s="3">
        <f t="shared" si="43"/>
        <v>34.924166666666999</v>
      </c>
      <c r="O260" s="3">
        <f t="shared" si="41"/>
        <v>-75.678550999999999</v>
      </c>
    </row>
    <row r="261" spans="2:16" x14ac:dyDescent="0.25">
      <c r="B261">
        <v>30151333333.333</v>
      </c>
      <c r="C261">
        <v>-78.207642000000007</v>
      </c>
      <c r="D261">
        <v>-70.779739000000006</v>
      </c>
      <c r="F261" s="3">
        <f t="shared" si="42"/>
        <v>35.939333333333003</v>
      </c>
      <c r="G261" s="3">
        <f t="shared" si="40"/>
        <v>-64.008751000000004</v>
      </c>
      <c r="J261">
        <v>30151333333.333</v>
      </c>
      <c r="K261">
        <v>-63.235672000000001</v>
      </c>
      <c r="L261">
        <v>-53.780662999999997</v>
      </c>
      <c r="N261" s="3">
        <f t="shared" si="43"/>
        <v>35.939333333333003</v>
      </c>
      <c r="O261" s="3">
        <f t="shared" si="41"/>
        <v>-82.760848999999993</v>
      </c>
    </row>
    <row r="262" spans="2:16" x14ac:dyDescent="0.25">
      <c r="B262">
        <v>31747277777.778</v>
      </c>
      <c r="C262">
        <v>-78.083420000000004</v>
      </c>
      <c r="D262">
        <v>-70.255356000000006</v>
      </c>
      <c r="F262" s="3">
        <f t="shared" si="42"/>
        <v>36.954500000000003</v>
      </c>
      <c r="G262" s="3">
        <f t="shared" si="40"/>
        <v>-65.292586999999997</v>
      </c>
      <c r="J262">
        <v>31747277777.778</v>
      </c>
      <c r="K262">
        <v>-69.230484000000004</v>
      </c>
      <c r="L262">
        <v>-59.815407</v>
      </c>
      <c r="N262" s="3">
        <f t="shared" si="43"/>
        <v>36.954500000000003</v>
      </c>
      <c r="O262" s="3">
        <f t="shared" si="41"/>
        <v>-73.939094999999995</v>
      </c>
    </row>
    <row r="263" spans="2:16" x14ac:dyDescent="0.25">
      <c r="B263">
        <v>33343222222.222</v>
      </c>
      <c r="C263">
        <v>-84.832786999999996</v>
      </c>
      <c r="D263">
        <v>-76.117492999999996</v>
      </c>
      <c r="F263" s="3">
        <f t="shared" si="42"/>
        <v>37.969666666667003</v>
      </c>
      <c r="G263" s="3">
        <f t="shared" si="40"/>
        <v>-64.983185000000006</v>
      </c>
      <c r="J263">
        <v>33343222222.222</v>
      </c>
      <c r="K263">
        <v>-70.696770000000001</v>
      </c>
      <c r="L263">
        <v>-61.713875000000002</v>
      </c>
      <c r="N263" s="3">
        <f t="shared" si="43"/>
        <v>37.969666666667003</v>
      </c>
      <c r="O263" s="3">
        <f t="shared" si="41"/>
        <v>-73.701926999999998</v>
      </c>
    </row>
    <row r="264" spans="2:16" x14ac:dyDescent="0.25">
      <c r="B264">
        <v>34939166666.667</v>
      </c>
      <c r="C264">
        <v>-90.213402000000002</v>
      </c>
      <c r="D264">
        <v>-80.885902000000002</v>
      </c>
      <c r="F264" s="3">
        <f t="shared" si="42"/>
        <v>38.984833333333</v>
      </c>
      <c r="G264" s="3">
        <f t="shared" si="40"/>
        <v>-65.260413999999997</v>
      </c>
      <c r="J264">
        <v>34939166666.667</v>
      </c>
      <c r="K264">
        <v>-72.572249999999997</v>
      </c>
      <c r="L264">
        <v>-63.579692999999999</v>
      </c>
      <c r="N264" s="3">
        <f t="shared" si="43"/>
        <v>38.984833333333</v>
      </c>
      <c r="O264" s="3">
        <f t="shared" si="41"/>
        <v>-71.255615000000006</v>
      </c>
    </row>
    <row r="265" spans="2:16" x14ac:dyDescent="0.25">
      <c r="B265">
        <v>36535111111.111</v>
      </c>
      <c r="C265">
        <v>-81.363738999999995</v>
      </c>
      <c r="D265">
        <v>-71.847519000000005</v>
      </c>
      <c r="F265" s="3">
        <f t="shared" si="42"/>
        <v>40</v>
      </c>
      <c r="G265" s="3">
        <f t="shared" si="40"/>
        <v>-78.820403999999996</v>
      </c>
      <c r="J265">
        <v>36535111111.111</v>
      </c>
      <c r="K265">
        <v>-75.279747</v>
      </c>
      <c r="L265">
        <v>-65.575005000000004</v>
      </c>
      <c r="N265" s="3">
        <f t="shared" si="43"/>
        <v>40</v>
      </c>
      <c r="O265" s="3">
        <f t="shared" si="41"/>
        <v>-75.902512000000002</v>
      </c>
    </row>
    <row r="266" spans="2:16" x14ac:dyDescent="0.25">
      <c r="B266">
        <v>38131055555.556</v>
      </c>
      <c r="C266">
        <v>-78.649924999999996</v>
      </c>
      <c r="D266">
        <v>-69.200492999999994</v>
      </c>
      <c r="F266" s="3" t="s">
        <v>21</v>
      </c>
      <c r="J266">
        <v>38131055555.556</v>
      </c>
      <c r="K266">
        <v>-76.931922999999998</v>
      </c>
      <c r="L266">
        <v>-66.648787999999996</v>
      </c>
      <c r="N266" s="3" t="s">
        <v>21</v>
      </c>
    </row>
    <row r="267" spans="2:16" x14ac:dyDescent="0.25">
      <c r="B267">
        <v>39727000000</v>
      </c>
      <c r="C267">
        <v>-69.948173999999995</v>
      </c>
      <c r="D267">
        <v>-61.036388000000002</v>
      </c>
      <c r="J267">
        <v>39727000000</v>
      </c>
      <c r="K267">
        <v>-70.183684999999997</v>
      </c>
      <c r="L267">
        <v>-59.795932999999998</v>
      </c>
    </row>
    <row r="268" spans="2:16" x14ac:dyDescent="0.25">
      <c r="B268" t="s">
        <v>21</v>
      </c>
      <c r="J268" t="s">
        <v>21</v>
      </c>
    </row>
    <row r="269" spans="2:16" x14ac:dyDescent="0.25">
      <c r="F269" s="3" t="s">
        <v>44</v>
      </c>
      <c r="N269" s="3" t="s">
        <v>44</v>
      </c>
    </row>
    <row r="270" spans="2:16" ht="15.75" x14ac:dyDescent="0.25">
      <c r="F270" s="3" t="s">
        <v>19</v>
      </c>
      <c r="G270" s="3" t="str">
        <f t="shared" ref="G270:G289" si="44">D296</f>
        <v>3Ix3L dBc Log Mag(dB)</v>
      </c>
      <c r="H270" s="25">
        <v>3</v>
      </c>
      <c r="N270" s="3" t="s">
        <v>19</v>
      </c>
      <c r="O270" s="3" t="str">
        <f t="shared" ref="O270:O289" si="45">L296</f>
        <v>3Ix3L dBc Log Mag(dB)</v>
      </c>
      <c r="P270" s="25">
        <v>3</v>
      </c>
    </row>
    <row r="271" spans="2:16" ht="15.75" x14ac:dyDescent="0.25">
      <c r="B271" t="s">
        <v>42</v>
      </c>
      <c r="F271" s="3">
        <f t="shared" ref="F271:F289" si="46">B297/1000000000</f>
        <v>14.967000000000001</v>
      </c>
      <c r="G271" s="3">
        <f t="shared" si="44"/>
        <v>-51.833961000000002</v>
      </c>
      <c r="H271" s="26">
        <f>ABS(AVERAGE(G271:G289)-(H270-1)*5)</f>
        <v>71.318757631578961</v>
      </c>
      <c r="J271" t="s">
        <v>42</v>
      </c>
      <c r="N271" s="3">
        <f t="shared" ref="N271:N289" si="47">J297/1000000000</f>
        <v>14.967000000000001</v>
      </c>
      <c r="O271" s="3">
        <f t="shared" si="45"/>
        <v>-47.145771000000003</v>
      </c>
      <c r="P271" s="26">
        <f>ABS(AVERAGE(O271:O289)-(P270-1)*5)</f>
        <v>70.781906947368412</v>
      </c>
    </row>
    <row r="272" spans="2:16" x14ac:dyDescent="0.25">
      <c r="B272" t="s">
        <v>19</v>
      </c>
      <c r="C272" t="s">
        <v>149</v>
      </c>
      <c r="D272" t="s">
        <v>78</v>
      </c>
      <c r="F272" s="3">
        <f t="shared" si="46"/>
        <v>16.357722222222002</v>
      </c>
      <c r="G272" s="3">
        <f t="shared" si="44"/>
        <v>-51.639037999999999</v>
      </c>
      <c r="J272" t="s">
        <v>19</v>
      </c>
      <c r="K272" t="s">
        <v>149</v>
      </c>
      <c r="L272" t="s">
        <v>78</v>
      </c>
      <c r="N272" s="3">
        <f t="shared" si="47"/>
        <v>16.357722222222002</v>
      </c>
      <c r="O272" s="3">
        <f t="shared" si="45"/>
        <v>-51.855518000000004</v>
      </c>
    </row>
    <row r="273" spans="2:15" x14ac:dyDescent="0.25">
      <c r="B273">
        <v>21727000000</v>
      </c>
      <c r="C273">
        <v>-74.591140999999993</v>
      </c>
      <c r="D273">
        <v>-65.867301999999995</v>
      </c>
      <c r="F273" s="3">
        <f t="shared" si="46"/>
        <v>17.748444444444001</v>
      </c>
      <c r="G273" s="3">
        <f t="shared" si="44"/>
        <v>-49.782958999999998</v>
      </c>
      <c r="J273">
        <v>21727000000</v>
      </c>
      <c r="K273">
        <v>-54.950035</v>
      </c>
      <c r="L273">
        <v>-41.240574000000002</v>
      </c>
      <c r="N273" s="3">
        <f t="shared" si="47"/>
        <v>17.748444444444001</v>
      </c>
      <c r="O273" s="3">
        <f t="shared" si="45"/>
        <v>-57.559879000000002</v>
      </c>
    </row>
    <row r="274" spans="2:15" x14ac:dyDescent="0.25">
      <c r="B274">
        <v>22742166666.667</v>
      </c>
      <c r="C274">
        <v>-70.325385999999995</v>
      </c>
      <c r="D274">
        <v>-61.939304</v>
      </c>
      <c r="F274" s="3">
        <f t="shared" si="46"/>
        <v>19.139166666666998</v>
      </c>
      <c r="G274" s="3">
        <f t="shared" si="44"/>
        <v>-45.835571000000002</v>
      </c>
      <c r="J274">
        <v>22742166666.667</v>
      </c>
      <c r="K274">
        <v>-55.828795999999997</v>
      </c>
      <c r="L274">
        <v>-46.497909999999997</v>
      </c>
      <c r="N274" s="3">
        <f t="shared" si="47"/>
        <v>19.139166666666998</v>
      </c>
      <c r="O274" s="3">
        <f t="shared" si="45"/>
        <v>-63.797759999999997</v>
      </c>
    </row>
    <row r="275" spans="2:15" x14ac:dyDescent="0.25">
      <c r="B275">
        <v>23757333333.333</v>
      </c>
      <c r="C275">
        <v>-59.636532000000003</v>
      </c>
      <c r="D275">
        <v>-53.102398000000001</v>
      </c>
      <c r="F275" s="3">
        <f t="shared" si="46"/>
        <v>20.529888888889001</v>
      </c>
      <c r="G275" s="3">
        <f t="shared" si="44"/>
        <v>-44.810482</v>
      </c>
      <c r="J275">
        <v>23757333333.333</v>
      </c>
      <c r="K275">
        <v>-62.144587999999999</v>
      </c>
      <c r="L275">
        <v>-55.114426000000002</v>
      </c>
      <c r="N275" s="3">
        <f t="shared" si="47"/>
        <v>20.529888888889001</v>
      </c>
      <c r="O275" s="3">
        <f t="shared" si="45"/>
        <v>-56.195796999999999</v>
      </c>
    </row>
    <row r="276" spans="2:15" x14ac:dyDescent="0.25">
      <c r="B276">
        <v>24772500000</v>
      </c>
      <c r="C276">
        <v>-50.295963</v>
      </c>
      <c r="D276">
        <v>-43.971209999999999</v>
      </c>
      <c r="F276" s="3">
        <f t="shared" si="46"/>
        <v>21.920611111111</v>
      </c>
      <c r="G276" s="3">
        <f t="shared" si="44"/>
        <v>-40.507351</v>
      </c>
      <c r="J276">
        <v>24772500000</v>
      </c>
      <c r="K276">
        <v>-66.502189999999999</v>
      </c>
      <c r="L276">
        <v>-59.732281</v>
      </c>
      <c r="N276" s="3">
        <f t="shared" si="47"/>
        <v>21.920611111111</v>
      </c>
      <c r="O276" s="3">
        <f t="shared" si="45"/>
        <v>-57.912590000000002</v>
      </c>
    </row>
    <row r="277" spans="2:15" x14ac:dyDescent="0.25">
      <c r="B277">
        <v>25787666666.667</v>
      </c>
      <c r="C277">
        <v>-56.299438000000002</v>
      </c>
      <c r="D277">
        <v>-50.157291000000001</v>
      </c>
      <c r="F277" s="3">
        <f t="shared" si="46"/>
        <v>23.311333333333</v>
      </c>
      <c r="G277" s="3">
        <f t="shared" si="44"/>
        <v>-42.939422999999998</v>
      </c>
      <c r="J277">
        <v>25787666666.667</v>
      </c>
      <c r="K277">
        <v>-74.629929000000004</v>
      </c>
      <c r="L277">
        <v>-67.606826999999996</v>
      </c>
      <c r="N277" s="3">
        <f t="shared" si="47"/>
        <v>23.311333333333</v>
      </c>
      <c r="O277" s="3">
        <f t="shared" si="45"/>
        <v>-56.896518999999998</v>
      </c>
    </row>
    <row r="278" spans="2:15" x14ac:dyDescent="0.25">
      <c r="B278">
        <v>26802833333.333</v>
      </c>
      <c r="C278">
        <v>-72.291397000000003</v>
      </c>
      <c r="D278">
        <v>-66.048866000000004</v>
      </c>
      <c r="F278" s="3">
        <f t="shared" si="46"/>
        <v>24.702055555556001</v>
      </c>
      <c r="G278" s="3">
        <f t="shared" si="44"/>
        <v>-48.267837999999998</v>
      </c>
      <c r="J278">
        <v>26802833333.333</v>
      </c>
      <c r="K278">
        <v>-79.309662000000003</v>
      </c>
      <c r="L278">
        <v>-71.888007999999999</v>
      </c>
      <c r="N278" s="3">
        <f t="shared" si="47"/>
        <v>24.702055555556001</v>
      </c>
      <c r="O278" s="3">
        <f t="shared" si="45"/>
        <v>-55.225689000000003</v>
      </c>
    </row>
    <row r="279" spans="2:15" x14ac:dyDescent="0.25">
      <c r="B279">
        <v>27818000000</v>
      </c>
      <c r="C279">
        <v>-81.980309000000005</v>
      </c>
      <c r="D279">
        <v>-75.326194999999998</v>
      </c>
      <c r="F279" s="3">
        <f t="shared" si="46"/>
        <v>26.092777777778</v>
      </c>
      <c r="G279" s="3">
        <f t="shared" si="44"/>
        <v>-56.855186000000003</v>
      </c>
      <c r="J279">
        <v>27818000000</v>
      </c>
      <c r="K279">
        <v>-71.903191000000007</v>
      </c>
      <c r="L279">
        <v>-64.06514</v>
      </c>
      <c r="N279" s="3">
        <f t="shared" si="47"/>
        <v>26.092777777778</v>
      </c>
      <c r="O279" s="3">
        <f t="shared" si="45"/>
        <v>-53.480933999999998</v>
      </c>
    </row>
    <row r="280" spans="2:15" x14ac:dyDescent="0.25">
      <c r="B280">
        <v>28833166666.667</v>
      </c>
      <c r="C280">
        <v>-74.282844999999995</v>
      </c>
      <c r="D280">
        <v>-65.680267000000001</v>
      </c>
      <c r="F280" s="3">
        <f t="shared" si="46"/>
        <v>27.483499999999999</v>
      </c>
      <c r="G280" s="3">
        <f t="shared" si="44"/>
        <v>-68.232712000000006</v>
      </c>
      <c r="J280">
        <v>28833166666.667</v>
      </c>
      <c r="K280">
        <v>-68.731926000000001</v>
      </c>
      <c r="L280">
        <v>-59.677097000000003</v>
      </c>
      <c r="N280" s="3">
        <f t="shared" si="47"/>
        <v>27.483499999999999</v>
      </c>
      <c r="O280" s="3">
        <f t="shared" si="45"/>
        <v>-52.687919999999998</v>
      </c>
    </row>
    <row r="281" spans="2:15" x14ac:dyDescent="0.25">
      <c r="B281">
        <v>29848333333.333</v>
      </c>
      <c r="C281">
        <v>-78.087692000000004</v>
      </c>
      <c r="D281">
        <v>-69.491257000000004</v>
      </c>
      <c r="F281" s="3">
        <f t="shared" si="46"/>
        <v>28.874222222221999</v>
      </c>
      <c r="G281" s="3">
        <f t="shared" si="44"/>
        <v>-84.311522999999994</v>
      </c>
      <c r="J281">
        <v>29848333333.333</v>
      </c>
      <c r="K281">
        <v>-71.372558999999995</v>
      </c>
      <c r="L281">
        <v>-61.221783000000002</v>
      </c>
      <c r="N281" s="3">
        <f t="shared" si="47"/>
        <v>28.874222222221999</v>
      </c>
      <c r="O281" s="3">
        <f t="shared" si="45"/>
        <v>-59.072730999999997</v>
      </c>
    </row>
    <row r="282" spans="2:15" x14ac:dyDescent="0.25">
      <c r="B282">
        <v>30863500000</v>
      </c>
      <c r="C282">
        <v>-73.129822000000004</v>
      </c>
      <c r="D282">
        <v>-65.089316999999994</v>
      </c>
      <c r="F282" s="3">
        <f t="shared" si="46"/>
        <v>30.264944444444001</v>
      </c>
      <c r="G282" s="3">
        <f t="shared" si="44"/>
        <v>-76.704948000000002</v>
      </c>
      <c r="J282">
        <v>30863500000</v>
      </c>
      <c r="K282">
        <v>-78.674155999999996</v>
      </c>
      <c r="L282">
        <v>-68.965987999999996</v>
      </c>
      <c r="N282" s="3">
        <f t="shared" si="47"/>
        <v>30.264944444444001</v>
      </c>
      <c r="O282" s="3">
        <f t="shared" si="45"/>
        <v>-64.867301999999995</v>
      </c>
    </row>
    <row r="283" spans="2:15" x14ac:dyDescent="0.25">
      <c r="B283">
        <v>31878666666.667</v>
      </c>
      <c r="C283">
        <v>-69.776534999999996</v>
      </c>
      <c r="D283">
        <v>-62.276744999999998</v>
      </c>
      <c r="F283" s="3">
        <f t="shared" si="46"/>
        <v>31.655666666666999</v>
      </c>
      <c r="G283" s="3">
        <f t="shared" si="44"/>
        <v>-70.185851999999997</v>
      </c>
      <c r="J283">
        <v>31878666666.667</v>
      </c>
      <c r="K283">
        <v>-83.164139000000006</v>
      </c>
      <c r="L283">
        <v>-74.054016000000004</v>
      </c>
      <c r="N283" s="3">
        <f t="shared" si="47"/>
        <v>31.655666666666999</v>
      </c>
      <c r="O283" s="3">
        <f t="shared" si="45"/>
        <v>-63.954895</v>
      </c>
    </row>
    <row r="284" spans="2:15" x14ac:dyDescent="0.25">
      <c r="B284">
        <v>32893833333.333</v>
      </c>
      <c r="C284">
        <v>-75.882796999999997</v>
      </c>
      <c r="D284">
        <v>-68.386229999999998</v>
      </c>
      <c r="F284" s="3">
        <f t="shared" si="46"/>
        <v>33.046388888888998</v>
      </c>
      <c r="G284" s="3">
        <f t="shared" si="44"/>
        <v>-83.789580999999998</v>
      </c>
      <c r="J284">
        <v>32893833333.333</v>
      </c>
      <c r="K284">
        <v>-96.639938000000001</v>
      </c>
      <c r="L284">
        <v>-87.145477</v>
      </c>
      <c r="N284" s="3">
        <f t="shared" si="47"/>
        <v>33.046388888888998</v>
      </c>
      <c r="O284" s="3">
        <f t="shared" si="45"/>
        <v>-64.649322999999995</v>
      </c>
    </row>
    <row r="285" spans="2:15" x14ac:dyDescent="0.25">
      <c r="B285">
        <v>33909000000</v>
      </c>
      <c r="C285">
        <v>-77.744231999999997</v>
      </c>
      <c r="D285">
        <v>-70.316338000000002</v>
      </c>
      <c r="F285" s="3">
        <f t="shared" si="46"/>
        <v>34.437111111111001</v>
      </c>
      <c r="G285" s="3">
        <f t="shared" si="44"/>
        <v>-70.115662</v>
      </c>
      <c r="J285">
        <v>33909000000</v>
      </c>
      <c r="K285">
        <v>-80.850632000000004</v>
      </c>
      <c r="L285">
        <v>-71.395622000000003</v>
      </c>
      <c r="N285" s="3">
        <f t="shared" si="47"/>
        <v>34.437111111111001</v>
      </c>
      <c r="O285" s="3">
        <f t="shared" si="45"/>
        <v>-65.984116</v>
      </c>
    </row>
    <row r="286" spans="2:15" x14ac:dyDescent="0.25">
      <c r="B286">
        <v>34924166666.667</v>
      </c>
      <c r="C286">
        <v>-75.561988999999997</v>
      </c>
      <c r="D286">
        <v>-67.733924999999999</v>
      </c>
      <c r="F286" s="3">
        <f t="shared" si="46"/>
        <v>35.827833333332997</v>
      </c>
      <c r="G286" s="3">
        <f t="shared" si="44"/>
        <v>-68.302582000000001</v>
      </c>
      <c r="J286">
        <v>34924166666.667</v>
      </c>
      <c r="K286">
        <v>-85.093627999999995</v>
      </c>
      <c r="L286">
        <v>-75.678550999999999</v>
      </c>
      <c r="N286" s="3">
        <f t="shared" si="47"/>
        <v>35.827833333332997</v>
      </c>
      <c r="O286" s="3">
        <f t="shared" si="45"/>
        <v>-70.297325000000001</v>
      </c>
    </row>
    <row r="287" spans="2:15" x14ac:dyDescent="0.25">
      <c r="B287">
        <v>35939333333.333</v>
      </c>
      <c r="C287">
        <v>-72.724036999999996</v>
      </c>
      <c r="D287">
        <v>-64.008751000000004</v>
      </c>
      <c r="F287" s="3">
        <f t="shared" si="46"/>
        <v>37.218555555556001</v>
      </c>
      <c r="G287" s="3">
        <f t="shared" si="44"/>
        <v>-67.363449000000003</v>
      </c>
      <c r="J287">
        <v>35939333333.333</v>
      </c>
      <c r="K287">
        <v>-91.743744000000007</v>
      </c>
      <c r="L287">
        <v>-82.760848999999993</v>
      </c>
      <c r="N287" s="3">
        <f t="shared" si="47"/>
        <v>37.218555555556001</v>
      </c>
      <c r="O287" s="3">
        <f t="shared" si="45"/>
        <v>-70.995925999999997</v>
      </c>
    </row>
    <row r="288" spans="2:15" x14ac:dyDescent="0.25">
      <c r="B288">
        <v>36954500000</v>
      </c>
      <c r="C288">
        <v>-74.620086999999998</v>
      </c>
      <c r="D288">
        <v>-65.292586999999997</v>
      </c>
      <c r="F288" s="3">
        <f t="shared" si="46"/>
        <v>38.609277777777997</v>
      </c>
      <c r="G288" s="3">
        <f t="shared" si="44"/>
        <v>-68.118262999999999</v>
      </c>
      <c r="J288">
        <v>36954500000</v>
      </c>
      <c r="K288">
        <v>-82.931647999999996</v>
      </c>
      <c r="L288">
        <v>-73.939094999999995</v>
      </c>
      <c r="N288" s="3">
        <f t="shared" si="47"/>
        <v>38.609277777777997</v>
      </c>
      <c r="O288" s="3">
        <f t="shared" si="45"/>
        <v>-66.344077999999996</v>
      </c>
    </row>
    <row r="289" spans="2:16" x14ac:dyDescent="0.25">
      <c r="B289">
        <v>37969666666.667</v>
      </c>
      <c r="C289">
        <v>-74.499404999999996</v>
      </c>
      <c r="D289">
        <v>-64.983185000000006</v>
      </c>
      <c r="F289" s="3">
        <f t="shared" si="46"/>
        <v>40</v>
      </c>
      <c r="G289" s="3">
        <f t="shared" si="44"/>
        <v>-75.460014000000001</v>
      </c>
      <c r="J289">
        <v>37969666666.667</v>
      </c>
      <c r="K289">
        <v>-83.406661999999997</v>
      </c>
      <c r="L289">
        <v>-73.701926999999998</v>
      </c>
      <c r="N289" s="3">
        <f t="shared" si="47"/>
        <v>40</v>
      </c>
      <c r="O289" s="3">
        <f t="shared" si="45"/>
        <v>-75.932158999999999</v>
      </c>
    </row>
    <row r="290" spans="2:16" x14ac:dyDescent="0.25">
      <c r="B290">
        <v>38984833333.333</v>
      </c>
      <c r="C290">
        <v>-74.709845999999999</v>
      </c>
      <c r="D290">
        <v>-65.260413999999997</v>
      </c>
      <c r="F290" s="3" t="s">
        <v>21</v>
      </c>
      <c r="J290">
        <v>38984833333.333</v>
      </c>
      <c r="K290">
        <v>-81.538749999999993</v>
      </c>
      <c r="L290">
        <v>-71.255615000000006</v>
      </c>
      <c r="N290" s="3" t="s">
        <v>21</v>
      </c>
    </row>
    <row r="291" spans="2:16" x14ac:dyDescent="0.25">
      <c r="B291">
        <v>40000000000</v>
      </c>
      <c r="C291">
        <v>-87.732192999999995</v>
      </c>
      <c r="D291">
        <v>-78.820403999999996</v>
      </c>
      <c r="J291">
        <v>40000000000</v>
      </c>
      <c r="K291">
        <v>-86.290260000000004</v>
      </c>
      <c r="L291">
        <v>-75.902512000000002</v>
      </c>
    </row>
    <row r="292" spans="2:16" x14ac:dyDescent="0.25">
      <c r="B292" t="s">
        <v>21</v>
      </c>
      <c r="J292" t="s">
        <v>21</v>
      </c>
    </row>
    <row r="293" spans="2:16" x14ac:dyDescent="0.25">
      <c r="F293" s="3" t="s">
        <v>46</v>
      </c>
      <c r="N293" s="3" t="s">
        <v>46</v>
      </c>
    </row>
    <row r="294" spans="2:16" ht="15.75" x14ac:dyDescent="0.25">
      <c r="F294" s="3" t="s">
        <v>19</v>
      </c>
      <c r="G294" s="3" t="str">
        <f t="shared" ref="G294:G313" si="48">D320</f>
        <v>3Ix4L dBc Log Mag(dB)</v>
      </c>
      <c r="H294" s="25">
        <v>3</v>
      </c>
      <c r="N294" s="3" t="s">
        <v>19</v>
      </c>
      <c r="O294" s="3" t="str">
        <f t="shared" ref="O294:O313" si="49">L320</f>
        <v>3Ix4L dBc Log Mag(dB)</v>
      </c>
      <c r="P294" s="25">
        <v>3</v>
      </c>
    </row>
    <row r="295" spans="2:16" ht="15.75" x14ac:dyDescent="0.25">
      <c r="B295" t="s">
        <v>44</v>
      </c>
      <c r="F295" s="3">
        <f t="shared" ref="F295:F313" si="50">B321/1000000000</f>
        <v>25.966999999999999</v>
      </c>
      <c r="G295" s="3">
        <f t="shared" si="48"/>
        <v>-51.805317000000002</v>
      </c>
      <c r="H295" s="26">
        <f>ABS(AVERAGE(G295:G313)-(H294-1)*5)</f>
        <v>67.15552863157896</v>
      </c>
      <c r="J295" t="s">
        <v>44</v>
      </c>
      <c r="N295" s="3">
        <f t="shared" ref="N295:N313" si="51">J321/1000000000</f>
        <v>25.966999999999999</v>
      </c>
      <c r="O295" s="3">
        <f t="shared" si="49"/>
        <v>-50.07</v>
      </c>
      <c r="P295" s="26">
        <f>ABS(AVERAGE(O295:O313)-(P294-1)*5)</f>
        <v>70.516344789473663</v>
      </c>
    </row>
    <row r="296" spans="2:16" x14ac:dyDescent="0.25">
      <c r="B296" t="s">
        <v>19</v>
      </c>
      <c r="C296" t="s">
        <v>150</v>
      </c>
      <c r="D296" t="s">
        <v>79</v>
      </c>
      <c r="F296" s="3">
        <f t="shared" si="50"/>
        <v>26.746611111111001</v>
      </c>
      <c r="G296" s="3">
        <f t="shared" si="48"/>
        <v>-53.035621999999996</v>
      </c>
      <c r="J296" t="s">
        <v>19</v>
      </c>
      <c r="K296" t="s">
        <v>150</v>
      </c>
      <c r="L296" t="s">
        <v>79</v>
      </c>
      <c r="N296" s="3">
        <f t="shared" si="51"/>
        <v>26.746611111111001</v>
      </c>
      <c r="O296" s="3">
        <f t="shared" si="49"/>
        <v>-53.329990000000002</v>
      </c>
    </row>
    <row r="297" spans="2:16" x14ac:dyDescent="0.25">
      <c r="B297">
        <v>14967000000</v>
      </c>
      <c r="C297">
        <v>-60.557796000000003</v>
      </c>
      <c r="D297">
        <v>-51.833961000000002</v>
      </c>
      <c r="F297" s="3">
        <f t="shared" si="50"/>
        <v>27.526222222222</v>
      </c>
      <c r="G297" s="3">
        <f t="shared" si="48"/>
        <v>-55.257088000000003</v>
      </c>
      <c r="J297">
        <v>14967000000</v>
      </c>
      <c r="K297">
        <v>-60.855232000000001</v>
      </c>
      <c r="L297">
        <v>-47.145771000000003</v>
      </c>
      <c r="N297" s="3">
        <f t="shared" si="51"/>
        <v>27.526222222222</v>
      </c>
      <c r="O297" s="3">
        <f t="shared" si="49"/>
        <v>-55.737743000000002</v>
      </c>
    </row>
    <row r="298" spans="2:16" x14ac:dyDescent="0.25">
      <c r="B298">
        <v>16357722222.222</v>
      </c>
      <c r="C298">
        <v>-60.025120000000001</v>
      </c>
      <c r="D298">
        <v>-51.639037999999999</v>
      </c>
      <c r="F298" s="3">
        <f t="shared" si="50"/>
        <v>28.305833333333002</v>
      </c>
      <c r="G298" s="3">
        <f t="shared" si="48"/>
        <v>-58.587997000000001</v>
      </c>
      <c r="J298">
        <v>16357722222.222</v>
      </c>
      <c r="K298">
        <v>-61.186400999999996</v>
      </c>
      <c r="L298">
        <v>-51.855518000000004</v>
      </c>
      <c r="N298" s="3">
        <f t="shared" si="51"/>
        <v>28.305833333333002</v>
      </c>
      <c r="O298" s="3">
        <f t="shared" si="49"/>
        <v>-58.326976999999999</v>
      </c>
    </row>
    <row r="299" spans="2:16" x14ac:dyDescent="0.25">
      <c r="B299">
        <v>17748444444.444</v>
      </c>
      <c r="C299">
        <v>-56.317093</v>
      </c>
      <c r="D299">
        <v>-49.782958999999998</v>
      </c>
      <c r="F299" s="3">
        <f t="shared" si="50"/>
        <v>29.085444444444001</v>
      </c>
      <c r="G299" s="3">
        <f t="shared" si="48"/>
        <v>-60.472983999999997</v>
      </c>
      <c r="J299">
        <v>17748444444.444</v>
      </c>
      <c r="K299">
        <v>-64.590041999999997</v>
      </c>
      <c r="L299">
        <v>-57.559879000000002</v>
      </c>
      <c r="N299" s="3">
        <f t="shared" si="51"/>
        <v>29.085444444444001</v>
      </c>
      <c r="O299" s="3">
        <f t="shared" si="49"/>
        <v>-58.841709000000002</v>
      </c>
    </row>
    <row r="300" spans="2:16" x14ac:dyDescent="0.25">
      <c r="B300">
        <v>19139166666.667</v>
      </c>
      <c r="C300">
        <v>-52.160324000000003</v>
      </c>
      <c r="D300">
        <v>-45.835571000000002</v>
      </c>
      <c r="F300" s="3">
        <f t="shared" si="50"/>
        <v>29.865055555556001</v>
      </c>
      <c r="G300" s="3">
        <f t="shared" si="48"/>
        <v>-59.963467000000001</v>
      </c>
      <c r="J300">
        <v>19139166666.667</v>
      </c>
      <c r="K300">
        <v>-70.567665000000005</v>
      </c>
      <c r="L300">
        <v>-63.797759999999997</v>
      </c>
      <c r="N300" s="3">
        <f t="shared" si="51"/>
        <v>29.865055555556001</v>
      </c>
      <c r="O300" s="3">
        <f t="shared" si="49"/>
        <v>-59.851460000000003</v>
      </c>
    </row>
    <row r="301" spans="2:16" x14ac:dyDescent="0.25">
      <c r="B301">
        <v>20529888888.889</v>
      </c>
      <c r="C301">
        <v>-50.952629000000002</v>
      </c>
      <c r="D301">
        <v>-44.810482</v>
      </c>
      <c r="F301" s="3">
        <f t="shared" si="50"/>
        <v>30.644666666667</v>
      </c>
      <c r="G301" s="3">
        <f t="shared" si="48"/>
        <v>-56.355274000000001</v>
      </c>
      <c r="J301">
        <v>20529888888.889</v>
      </c>
      <c r="K301">
        <v>-63.218899</v>
      </c>
      <c r="L301">
        <v>-56.195796999999999</v>
      </c>
      <c r="N301" s="3">
        <f t="shared" si="51"/>
        <v>30.644666666667</v>
      </c>
      <c r="O301" s="3">
        <f t="shared" si="49"/>
        <v>-63.109825000000001</v>
      </c>
    </row>
    <row r="302" spans="2:16" x14ac:dyDescent="0.25">
      <c r="B302">
        <v>21920611111.111</v>
      </c>
      <c r="C302">
        <v>-46.749885999999996</v>
      </c>
      <c r="D302">
        <v>-40.507351</v>
      </c>
      <c r="F302" s="3">
        <f t="shared" si="50"/>
        <v>31.424277777777998</v>
      </c>
      <c r="G302" s="3">
        <f t="shared" si="48"/>
        <v>-47.433135999999998</v>
      </c>
      <c r="J302">
        <v>21920611111.111</v>
      </c>
      <c r="K302">
        <v>-65.334250999999995</v>
      </c>
      <c r="L302">
        <v>-57.912590000000002</v>
      </c>
      <c r="N302" s="3">
        <f t="shared" si="51"/>
        <v>31.424277777777998</v>
      </c>
      <c r="O302" s="3">
        <f t="shared" si="49"/>
        <v>-60.225033000000003</v>
      </c>
    </row>
    <row r="303" spans="2:16" x14ac:dyDescent="0.25">
      <c r="B303">
        <v>23311333333.333</v>
      </c>
      <c r="C303">
        <v>-49.593539999999997</v>
      </c>
      <c r="D303">
        <v>-42.939422999999998</v>
      </c>
      <c r="F303" s="3">
        <f t="shared" si="50"/>
        <v>32.203888888888997</v>
      </c>
      <c r="G303" s="3">
        <f t="shared" si="48"/>
        <v>-46.980452999999997</v>
      </c>
      <c r="J303">
        <v>23311333333.333</v>
      </c>
      <c r="K303">
        <v>-64.734572999999997</v>
      </c>
      <c r="L303">
        <v>-56.896518999999998</v>
      </c>
      <c r="N303" s="3">
        <f t="shared" si="51"/>
        <v>32.203888888888997</v>
      </c>
      <c r="O303" s="3">
        <f t="shared" si="49"/>
        <v>-56.712795</v>
      </c>
    </row>
    <row r="304" spans="2:16" x14ac:dyDescent="0.25">
      <c r="B304">
        <v>24702055555.556</v>
      </c>
      <c r="C304">
        <v>-56.870415000000001</v>
      </c>
      <c r="D304">
        <v>-48.267837999999998</v>
      </c>
      <c r="F304" s="3">
        <f t="shared" si="50"/>
        <v>32.983499999999999</v>
      </c>
      <c r="G304" s="3">
        <f t="shared" si="48"/>
        <v>-49.610542000000002</v>
      </c>
      <c r="J304">
        <v>24702055555.556</v>
      </c>
      <c r="K304">
        <v>-64.280518000000001</v>
      </c>
      <c r="L304">
        <v>-55.225689000000003</v>
      </c>
      <c r="N304" s="3">
        <f t="shared" si="51"/>
        <v>32.983499999999999</v>
      </c>
      <c r="O304" s="3">
        <f t="shared" si="49"/>
        <v>-57.522640000000003</v>
      </c>
    </row>
    <row r="305" spans="2:16" x14ac:dyDescent="0.25">
      <c r="B305">
        <v>26092777777.778</v>
      </c>
      <c r="C305">
        <v>-65.451622</v>
      </c>
      <c r="D305">
        <v>-56.855186000000003</v>
      </c>
      <c r="F305" s="3">
        <f t="shared" si="50"/>
        <v>33.763111111111002</v>
      </c>
      <c r="G305" s="3">
        <f t="shared" si="48"/>
        <v>-53.322547999999998</v>
      </c>
      <c r="J305">
        <v>26092777777.778</v>
      </c>
      <c r="K305">
        <v>-63.631706000000001</v>
      </c>
      <c r="L305">
        <v>-53.480933999999998</v>
      </c>
      <c r="N305" s="3">
        <f t="shared" si="51"/>
        <v>33.763111111111002</v>
      </c>
      <c r="O305" s="3">
        <f t="shared" si="49"/>
        <v>-58.440238999999998</v>
      </c>
    </row>
    <row r="306" spans="2:16" x14ac:dyDescent="0.25">
      <c r="B306">
        <v>27483500000</v>
      </c>
      <c r="C306">
        <v>-76.273223999999999</v>
      </c>
      <c r="D306">
        <v>-68.232712000000006</v>
      </c>
      <c r="F306" s="3">
        <f t="shared" si="50"/>
        <v>34.542722222221997</v>
      </c>
      <c r="G306" s="3">
        <f t="shared" si="48"/>
        <v>-57.695914999999999</v>
      </c>
      <c r="J306">
        <v>27483500000</v>
      </c>
      <c r="K306">
        <v>-62.396095000000003</v>
      </c>
      <c r="L306">
        <v>-52.687919999999998</v>
      </c>
      <c r="N306" s="3">
        <f t="shared" si="51"/>
        <v>34.542722222221997</v>
      </c>
      <c r="O306" s="3">
        <f t="shared" si="49"/>
        <v>-59.033836000000001</v>
      </c>
    </row>
    <row r="307" spans="2:16" x14ac:dyDescent="0.25">
      <c r="B307">
        <v>28874222222.222</v>
      </c>
      <c r="C307">
        <v>-91.811310000000006</v>
      </c>
      <c r="D307">
        <v>-84.311522999999994</v>
      </c>
      <c r="F307" s="3">
        <f t="shared" si="50"/>
        <v>35.322333333332999</v>
      </c>
      <c r="G307" s="3">
        <f t="shared" si="48"/>
        <v>-58.001328000000001</v>
      </c>
      <c r="J307">
        <v>28874222222.222</v>
      </c>
      <c r="K307">
        <v>-68.182854000000006</v>
      </c>
      <c r="L307">
        <v>-59.072730999999997</v>
      </c>
      <c r="N307" s="3">
        <f t="shared" si="51"/>
        <v>35.322333333332999</v>
      </c>
      <c r="O307" s="3">
        <f t="shared" si="49"/>
        <v>-62.74342</v>
      </c>
    </row>
    <row r="308" spans="2:16" x14ac:dyDescent="0.25">
      <c r="B308">
        <v>30264944444.444</v>
      </c>
      <c r="C308">
        <v>-84.201515000000001</v>
      </c>
      <c r="D308">
        <v>-76.704948000000002</v>
      </c>
      <c r="F308" s="3">
        <f t="shared" si="50"/>
        <v>36.101944444444001</v>
      </c>
      <c r="G308" s="3">
        <f t="shared" si="48"/>
        <v>-62.011631000000001</v>
      </c>
      <c r="J308">
        <v>30264944444.444</v>
      </c>
      <c r="K308">
        <v>-74.361755000000002</v>
      </c>
      <c r="L308">
        <v>-64.867301999999995</v>
      </c>
      <c r="N308" s="3">
        <f t="shared" si="51"/>
        <v>36.101944444444001</v>
      </c>
      <c r="O308" s="3">
        <f t="shared" si="49"/>
        <v>-65.523819000000003</v>
      </c>
    </row>
    <row r="309" spans="2:16" x14ac:dyDescent="0.25">
      <c r="B309">
        <v>31655666666.667</v>
      </c>
      <c r="C309">
        <v>-77.613747000000004</v>
      </c>
      <c r="D309">
        <v>-70.185851999999997</v>
      </c>
      <c r="F309" s="3">
        <f t="shared" si="50"/>
        <v>36.881555555555998</v>
      </c>
      <c r="G309" s="3">
        <f t="shared" si="48"/>
        <v>-59.014705999999997</v>
      </c>
      <c r="J309">
        <v>31655666666.667</v>
      </c>
      <c r="K309">
        <v>-73.409903999999997</v>
      </c>
      <c r="L309">
        <v>-63.954895</v>
      </c>
      <c r="N309" s="3">
        <f t="shared" si="51"/>
        <v>36.881555555555998</v>
      </c>
      <c r="O309" s="3">
        <f t="shared" si="49"/>
        <v>-68.751594999999995</v>
      </c>
    </row>
    <row r="310" spans="2:16" x14ac:dyDescent="0.25">
      <c r="B310">
        <v>33046388888.889</v>
      </c>
      <c r="C310">
        <v>-91.617644999999996</v>
      </c>
      <c r="D310">
        <v>-83.789580999999998</v>
      </c>
      <c r="F310" s="3">
        <f t="shared" si="50"/>
        <v>37.661166666667</v>
      </c>
      <c r="G310" s="3">
        <f t="shared" si="48"/>
        <v>-66.555069000000003</v>
      </c>
      <c r="J310">
        <v>33046388888.889</v>
      </c>
      <c r="K310">
        <v>-74.064407000000003</v>
      </c>
      <c r="L310">
        <v>-64.649322999999995</v>
      </c>
      <c r="N310" s="3">
        <f t="shared" si="51"/>
        <v>37.661166666667</v>
      </c>
      <c r="O310" s="3">
        <f t="shared" si="49"/>
        <v>-64.180701999999997</v>
      </c>
    </row>
    <row r="311" spans="2:16" x14ac:dyDescent="0.25">
      <c r="B311">
        <v>34437111111.111</v>
      </c>
      <c r="C311">
        <v>-78.830948000000006</v>
      </c>
      <c r="D311">
        <v>-70.115662</v>
      </c>
      <c r="F311" s="3">
        <f t="shared" si="50"/>
        <v>38.440777777778003</v>
      </c>
      <c r="G311" s="3">
        <f t="shared" si="48"/>
        <v>-69.021728999999993</v>
      </c>
      <c r="J311">
        <v>34437111111.111</v>
      </c>
      <c r="K311">
        <v>-74.967010000000002</v>
      </c>
      <c r="L311">
        <v>-65.984116</v>
      </c>
      <c r="N311" s="3">
        <f t="shared" si="51"/>
        <v>38.440777777778003</v>
      </c>
      <c r="O311" s="3">
        <f t="shared" si="49"/>
        <v>-60.348328000000002</v>
      </c>
    </row>
    <row r="312" spans="2:16" x14ac:dyDescent="0.25">
      <c r="B312">
        <v>35827833333.333</v>
      </c>
      <c r="C312">
        <v>-77.630081000000004</v>
      </c>
      <c r="D312">
        <v>-68.302582000000001</v>
      </c>
      <c r="F312" s="3">
        <f t="shared" si="50"/>
        <v>39.220388888888998</v>
      </c>
      <c r="G312" s="3">
        <f t="shared" si="48"/>
        <v>-63.55265</v>
      </c>
      <c r="J312">
        <v>35827833333.333</v>
      </c>
      <c r="K312">
        <v>-79.289885999999996</v>
      </c>
      <c r="L312">
        <v>-70.297325000000001</v>
      </c>
      <c r="N312" s="3">
        <f t="shared" si="51"/>
        <v>39.220388888888998</v>
      </c>
      <c r="O312" s="3">
        <f t="shared" si="49"/>
        <v>-72.348999000000006</v>
      </c>
    </row>
    <row r="313" spans="2:16" x14ac:dyDescent="0.25">
      <c r="B313">
        <v>37218555555.556</v>
      </c>
      <c r="C313">
        <v>-76.879669000000007</v>
      </c>
      <c r="D313">
        <v>-67.363449000000003</v>
      </c>
      <c r="F313" s="3">
        <f t="shared" si="50"/>
        <v>40</v>
      </c>
      <c r="G313" s="3">
        <f t="shared" si="48"/>
        <v>-57.277588000000002</v>
      </c>
      <c r="J313">
        <v>37218555555.556</v>
      </c>
      <c r="K313">
        <v>-80.700667999999993</v>
      </c>
      <c r="L313">
        <v>-70.995925999999997</v>
      </c>
      <c r="N313" s="3">
        <f t="shared" si="51"/>
        <v>40</v>
      </c>
      <c r="O313" s="3">
        <f t="shared" si="49"/>
        <v>-64.711440999999994</v>
      </c>
    </row>
    <row r="314" spans="2:16" x14ac:dyDescent="0.25">
      <c r="B314">
        <v>38609277777.778</v>
      </c>
      <c r="C314">
        <v>-77.567688000000004</v>
      </c>
      <c r="D314">
        <v>-68.118262999999999</v>
      </c>
      <c r="F314" s="3" t="s">
        <v>21</v>
      </c>
      <c r="J314">
        <v>38609277777.778</v>
      </c>
      <c r="K314">
        <v>-76.627212999999998</v>
      </c>
      <c r="L314">
        <v>-66.344077999999996</v>
      </c>
      <c r="N314" s="3" t="s">
        <v>21</v>
      </c>
    </row>
    <row r="315" spans="2:16" x14ac:dyDescent="0.25">
      <c r="B315">
        <v>40000000000</v>
      </c>
      <c r="C315">
        <v>-84.371803</v>
      </c>
      <c r="D315">
        <v>-75.460014000000001</v>
      </c>
      <c r="J315">
        <v>40000000000</v>
      </c>
      <c r="K315">
        <v>-86.319907999999998</v>
      </c>
      <c r="L315">
        <v>-75.932158999999999</v>
      </c>
    </row>
    <row r="316" spans="2:16" x14ac:dyDescent="0.25">
      <c r="B316" t="s">
        <v>21</v>
      </c>
      <c r="J316" t="s">
        <v>21</v>
      </c>
    </row>
    <row r="317" spans="2:16" x14ac:dyDescent="0.25">
      <c r="F317" s="3" t="s">
        <v>48</v>
      </c>
      <c r="N317" s="3" t="s">
        <v>48</v>
      </c>
    </row>
    <row r="318" spans="2:16" ht="15.75" x14ac:dyDescent="0.25">
      <c r="F318" s="3" t="s">
        <v>19</v>
      </c>
      <c r="G318" s="3" t="str">
        <f t="shared" ref="G318:G337" si="52">D344</f>
        <v>3Ix5L dBc Log Mag(dB)</v>
      </c>
      <c r="H318" s="25">
        <v>3</v>
      </c>
      <c r="N318" s="3" t="s">
        <v>19</v>
      </c>
      <c r="O318" s="3" t="str">
        <f t="shared" ref="O318:O337" si="53">L344</f>
        <v>3Ix5L dBc Log Mag(dB)</v>
      </c>
      <c r="P318" s="25">
        <v>3</v>
      </c>
    </row>
    <row r="319" spans="2:16" ht="15.75" x14ac:dyDescent="0.25">
      <c r="B319" t="s">
        <v>46</v>
      </c>
      <c r="F319" s="3">
        <f t="shared" ref="F319:F337" si="54">B345/1000000000</f>
        <v>24.966999999999999</v>
      </c>
      <c r="G319" s="3">
        <f t="shared" si="52"/>
        <v>-59.084808000000002</v>
      </c>
      <c r="H319" s="26">
        <f>ABS(AVERAGE(G319:G337)-(H318-1)*5)</f>
        <v>72.735809000000003</v>
      </c>
      <c r="J319" t="s">
        <v>46</v>
      </c>
      <c r="N319" s="3">
        <f t="shared" ref="N319:N337" si="55">J345/1000000000</f>
        <v>24.966999999999999</v>
      </c>
      <c r="O319" s="3">
        <f t="shared" si="53"/>
        <v>-51.475658000000003</v>
      </c>
      <c r="P319" s="26">
        <f>ABS(AVERAGE(O319:O337)-(P318-1)*5)</f>
        <v>71.509037947368427</v>
      </c>
    </row>
    <row r="320" spans="2:16" x14ac:dyDescent="0.25">
      <c r="B320" t="s">
        <v>19</v>
      </c>
      <c r="C320" t="s">
        <v>151</v>
      </c>
      <c r="D320" t="s">
        <v>80</v>
      </c>
      <c r="F320" s="3">
        <f t="shared" si="54"/>
        <v>25.802166666666999</v>
      </c>
      <c r="G320" s="3">
        <f t="shared" si="52"/>
        <v>-60.423800999999997</v>
      </c>
      <c r="J320" t="s">
        <v>19</v>
      </c>
      <c r="K320" t="s">
        <v>151</v>
      </c>
      <c r="L320" t="s">
        <v>80</v>
      </c>
      <c r="N320" s="3">
        <f t="shared" si="55"/>
        <v>25.802166666666999</v>
      </c>
      <c r="O320" s="3">
        <f t="shared" si="53"/>
        <v>-56.854004000000003</v>
      </c>
    </row>
    <row r="321" spans="2:15" x14ac:dyDescent="0.25">
      <c r="B321">
        <v>25967000000</v>
      </c>
      <c r="C321">
        <v>-60.529152000000003</v>
      </c>
      <c r="D321">
        <v>-51.805317000000002</v>
      </c>
      <c r="F321" s="3">
        <f t="shared" si="54"/>
        <v>26.637333333333</v>
      </c>
      <c r="G321" s="3">
        <f t="shared" si="52"/>
        <v>-64.623322000000002</v>
      </c>
      <c r="J321">
        <v>25967000000</v>
      </c>
      <c r="K321">
        <v>-63.779460999999998</v>
      </c>
      <c r="L321">
        <v>-50.07</v>
      </c>
      <c r="N321" s="3">
        <f t="shared" si="55"/>
        <v>26.637333333333</v>
      </c>
      <c r="O321" s="3">
        <f t="shared" si="53"/>
        <v>-59.766402999999997</v>
      </c>
    </row>
    <row r="322" spans="2:15" x14ac:dyDescent="0.25">
      <c r="B322">
        <v>26746611111.111</v>
      </c>
      <c r="C322">
        <v>-61.421703000000001</v>
      </c>
      <c r="D322">
        <v>-53.035621999999996</v>
      </c>
      <c r="F322" s="3">
        <f t="shared" si="54"/>
        <v>27.4725</v>
      </c>
      <c r="G322" s="3">
        <f t="shared" si="52"/>
        <v>-65.840691000000007</v>
      </c>
      <c r="J322">
        <v>26746611111.111</v>
      </c>
      <c r="K322">
        <v>-62.660876999999999</v>
      </c>
      <c r="L322">
        <v>-53.329990000000002</v>
      </c>
      <c r="N322" s="3">
        <f t="shared" si="55"/>
        <v>27.4725</v>
      </c>
      <c r="O322" s="3">
        <f t="shared" si="53"/>
        <v>-58.232318999999997</v>
      </c>
    </row>
    <row r="323" spans="2:15" x14ac:dyDescent="0.25">
      <c r="B323">
        <v>27526222222.222</v>
      </c>
      <c r="C323">
        <v>-61.791221999999998</v>
      </c>
      <c r="D323">
        <v>-55.257088000000003</v>
      </c>
      <c r="F323" s="3">
        <f t="shared" si="54"/>
        <v>28.307666666667</v>
      </c>
      <c r="G323" s="3">
        <f t="shared" si="52"/>
        <v>-64.497551000000001</v>
      </c>
      <c r="J323">
        <v>27526222222.222</v>
      </c>
      <c r="K323">
        <v>-62.767901999999999</v>
      </c>
      <c r="L323">
        <v>-55.737743000000002</v>
      </c>
      <c r="N323" s="3">
        <f t="shared" si="55"/>
        <v>28.307666666667</v>
      </c>
      <c r="O323" s="3">
        <f t="shared" si="53"/>
        <v>-58.687922999999998</v>
      </c>
    </row>
    <row r="324" spans="2:15" x14ac:dyDescent="0.25">
      <c r="B324">
        <v>28305833333.333</v>
      </c>
      <c r="C324">
        <v>-64.912750000000003</v>
      </c>
      <c r="D324">
        <v>-58.587997000000001</v>
      </c>
      <c r="F324" s="3">
        <f t="shared" si="54"/>
        <v>29.142833333333002</v>
      </c>
      <c r="G324" s="3">
        <f t="shared" si="52"/>
        <v>-62.155490999999998</v>
      </c>
      <c r="J324">
        <v>28305833333.333</v>
      </c>
      <c r="K324">
        <v>-65.096885999999998</v>
      </c>
      <c r="L324">
        <v>-58.326976999999999</v>
      </c>
      <c r="N324" s="3">
        <f t="shared" si="55"/>
        <v>29.142833333333002</v>
      </c>
      <c r="O324" s="3">
        <f t="shared" si="53"/>
        <v>-59.583271000000003</v>
      </c>
    </row>
    <row r="325" spans="2:15" x14ac:dyDescent="0.25">
      <c r="B325">
        <v>29085444444.444</v>
      </c>
      <c r="C325">
        <v>-66.615127999999999</v>
      </c>
      <c r="D325">
        <v>-60.472983999999997</v>
      </c>
      <c r="F325" s="3">
        <f t="shared" si="54"/>
        <v>29.978000000000002</v>
      </c>
      <c r="G325" s="3">
        <f t="shared" si="52"/>
        <v>-62.312339999999999</v>
      </c>
      <c r="J325">
        <v>29085444444.444</v>
      </c>
      <c r="K325">
        <v>-65.864814999999993</v>
      </c>
      <c r="L325">
        <v>-58.841709000000002</v>
      </c>
      <c r="N325" s="3">
        <f t="shared" si="55"/>
        <v>29.978000000000002</v>
      </c>
      <c r="O325" s="3">
        <f t="shared" si="53"/>
        <v>-61.049011</v>
      </c>
    </row>
    <row r="326" spans="2:15" x14ac:dyDescent="0.25">
      <c r="B326">
        <v>29865055555.556</v>
      </c>
      <c r="C326">
        <v>-66.206001000000001</v>
      </c>
      <c r="D326">
        <v>-59.963467000000001</v>
      </c>
      <c r="F326" s="3">
        <f t="shared" si="54"/>
        <v>30.813166666667001</v>
      </c>
      <c r="G326" s="3">
        <f t="shared" si="52"/>
        <v>-61.967167000000003</v>
      </c>
      <c r="J326">
        <v>29865055555.556</v>
      </c>
      <c r="K326">
        <v>-67.273116999999999</v>
      </c>
      <c r="L326">
        <v>-59.851460000000003</v>
      </c>
      <c r="N326" s="3">
        <f t="shared" si="55"/>
        <v>30.813166666667001</v>
      </c>
      <c r="O326" s="3">
        <f t="shared" si="53"/>
        <v>-63.968772999999999</v>
      </c>
    </row>
    <row r="327" spans="2:15" x14ac:dyDescent="0.25">
      <c r="B327">
        <v>30644666666.667</v>
      </c>
      <c r="C327">
        <v>-63.009388000000001</v>
      </c>
      <c r="D327">
        <v>-56.355274000000001</v>
      </c>
      <c r="F327" s="3">
        <f t="shared" si="54"/>
        <v>31.648333333332999</v>
      </c>
      <c r="G327" s="3">
        <f t="shared" si="52"/>
        <v>-64.722717000000003</v>
      </c>
      <c r="J327">
        <v>30644666666.667</v>
      </c>
      <c r="K327">
        <v>-70.947875999999994</v>
      </c>
      <c r="L327">
        <v>-63.109825000000001</v>
      </c>
      <c r="N327" s="3">
        <f t="shared" si="55"/>
        <v>31.648333333332999</v>
      </c>
      <c r="O327" s="3">
        <f t="shared" si="53"/>
        <v>-60.250267000000001</v>
      </c>
    </row>
    <row r="328" spans="2:15" x14ac:dyDescent="0.25">
      <c r="B328">
        <v>31424277777.778</v>
      </c>
      <c r="C328">
        <v>-56.035713000000001</v>
      </c>
      <c r="D328">
        <v>-47.433135999999998</v>
      </c>
      <c r="F328" s="3">
        <f t="shared" si="54"/>
        <v>32.483499999999999</v>
      </c>
      <c r="G328" s="3">
        <f t="shared" si="52"/>
        <v>-59.630875000000003</v>
      </c>
      <c r="J328">
        <v>31424277777.778</v>
      </c>
      <c r="K328">
        <v>-69.279860999999997</v>
      </c>
      <c r="L328">
        <v>-60.225033000000003</v>
      </c>
      <c r="N328" s="3">
        <f t="shared" si="55"/>
        <v>32.483499999999999</v>
      </c>
      <c r="O328" s="3">
        <f t="shared" si="53"/>
        <v>-59.541446999999998</v>
      </c>
    </row>
    <row r="329" spans="2:15" x14ac:dyDescent="0.25">
      <c r="B329">
        <v>32203888888.889</v>
      </c>
      <c r="C329">
        <v>-55.576884999999997</v>
      </c>
      <c r="D329">
        <v>-46.980452999999997</v>
      </c>
      <c r="F329" s="3">
        <f t="shared" si="54"/>
        <v>33.318666666666999</v>
      </c>
      <c r="G329" s="3">
        <f t="shared" si="52"/>
        <v>-58.710545000000003</v>
      </c>
      <c r="J329">
        <v>32203888888.889</v>
      </c>
      <c r="K329">
        <v>-66.863570999999993</v>
      </c>
      <c r="L329">
        <v>-56.712795</v>
      </c>
      <c r="N329" s="3">
        <f t="shared" si="55"/>
        <v>33.318666666666999</v>
      </c>
      <c r="O329" s="3">
        <f t="shared" si="53"/>
        <v>-63.323943999999997</v>
      </c>
    </row>
    <row r="330" spans="2:15" x14ac:dyDescent="0.25">
      <c r="B330">
        <v>32983500000</v>
      </c>
      <c r="C330">
        <v>-57.651051000000002</v>
      </c>
      <c r="D330">
        <v>-49.610542000000002</v>
      </c>
      <c r="F330" s="3">
        <f t="shared" si="54"/>
        <v>34.153833333332997</v>
      </c>
      <c r="G330" s="3">
        <f t="shared" si="52"/>
        <v>-60.137222000000001</v>
      </c>
      <c r="J330">
        <v>32983500000</v>
      </c>
      <c r="K330">
        <v>-67.230812</v>
      </c>
      <c r="L330">
        <v>-57.522640000000003</v>
      </c>
      <c r="N330" s="3">
        <f t="shared" si="55"/>
        <v>34.153833333332997</v>
      </c>
      <c r="O330" s="3">
        <f t="shared" si="53"/>
        <v>-63.373676000000003</v>
      </c>
    </row>
    <row r="331" spans="2:15" x14ac:dyDescent="0.25">
      <c r="B331">
        <v>33763111111.111</v>
      </c>
      <c r="C331">
        <v>-60.822338000000002</v>
      </c>
      <c r="D331">
        <v>-53.322547999999998</v>
      </c>
      <c r="F331" s="3">
        <f t="shared" si="54"/>
        <v>34.988999999999997</v>
      </c>
      <c r="G331" s="3">
        <f t="shared" si="52"/>
        <v>-63.609932000000001</v>
      </c>
      <c r="J331">
        <v>33763111111.111</v>
      </c>
      <c r="K331">
        <v>-67.550362000000007</v>
      </c>
      <c r="L331">
        <v>-58.440238999999998</v>
      </c>
      <c r="N331" s="3">
        <f t="shared" si="55"/>
        <v>34.988999999999997</v>
      </c>
      <c r="O331" s="3">
        <f t="shared" si="53"/>
        <v>-63.683388000000001</v>
      </c>
    </row>
    <row r="332" spans="2:15" x14ac:dyDescent="0.25">
      <c r="B332">
        <v>34542722222.222</v>
      </c>
      <c r="C332">
        <v>-65.192481999999998</v>
      </c>
      <c r="D332">
        <v>-57.695914999999999</v>
      </c>
      <c r="F332" s="3">
        <f t="shared" si="54"/>
        <v>35.824166666666997</v>
      </c>
      <c r="G332" s="3">
        <f t="shared" si="52"/>
        <v>-69.786788999999999</v>
      </c>
      <c r="J332">
        <v>34542722222.222</v>
      </c>
      <c r="K332">
        <v>-68.528296999999995</v>
      </c>
      <c r="L332">
        <v>-59.033836000000001</v>
      </c>
      <c r="N332" s="3">
        <f t="shared" si="55"/>
        <v>35.824166666666997</v>
      </c>
      <c r="O332" s="3">
        <f t="shared" si="53"/>
        <v>-63.605891999999997</v>
      </c>
    </row>
    <row r="333" spans="2:15" x14ac:dyDescent="0.25">
      <c r="B333">
        <v>35322333333.333</v>
      </c>
      <c r="C333">
        <v>-65.429221999999996</v>
      </c>
      <c r="D333">
        <v>-58.001328000000001</v>
      </c>
      <c r="F333" s="3">
        <f t="shared" si="54"/>
        <v>36.659333333333002</v>
      </c>
      <c r="G333" s="3">
        <f t="shared" si="52"/>
        <v>-65.946869000000007</v>
      </c>
      <c r="J333">
        <v>35322333333.333</v>
      </c>
      <c r="K333">
        <v>-72.198432999999994</v>
      </c>
      <c r="L333">
        <v>-62.74342</v>
      </c>
      <c r="N333" s="3">
        <f t="shared" si="55"/>
        <v>36.659333333333002</v>
      </c>
      <c r="O333" s="3">
        <f t="shared" si="53"/>
        <v>-65.879112000000006</v>
      </c>
    </row>
    <row r="334" spans="2:15" x14ac:dyDescent="0.25">
      <c r="B334">
        <v>36101944444.444</v>
      </c>
      <c r="C334">
        <v>-69.839691000000002</v>
      </c>
      <c r="D334">
        <v>-62.011631000000001</v>
      </c>
      <c r="F334" s="3">
        <f t="shared" si="54"/>
        <v>37.494500000000002</v>
      </c>
      <c r="G334" s="3">
        <f t="shared" si="52"/>
        <v>-64.320853999999997</v>
      </c>
      <c r="J334">
        <v>36101944444.444</v>
      </c>
      <c r="K334">
        <v>-74.938903999999994</v>
      </c>
      <c r="L334">
        <v>-65.523819000000003</v>
      </c>
      <c r="N334" s="3">
        <f t="shared" si="55"/>
        <v>37.494500000000002</v>
      </c>
      <c r="O334" s="3">
        <f t="shared" si="53"/>
        <v>-64.423079999999999</v>
      </c>
    </row>
    <row r="335" spans="2:15" x14ac:dyDescent="0.25">
      <c r="B335">
        <v>36881555555.556</v>
      </c>
      <c r="C335">
        <v>-67.729996</v>
      </c>
      <c r="D335">
        <v>-59.014705999999997</v>
      </c>
      <c r="F335" s="3">
        <f t="shared" si="54"/>
        <v>38.329666666667002</v>
      </c>
      <c r="G335" s="3">
        <f t="shared" si="52"/>
        <v>-60.764870000000002</v>
      </c>
      <c r="J335">
        <v>36881555555.556</v>
      </c>
      <c r="K335">
        <v>-77.734488999999996</v>
      </c>
      <c r="L335">
        <v>-68.751594999999995</v>
      </c>
      <c r="N335" s="3">
        <f t="shared" si="55"/>
        <v>38.329666666667002</v>
      </c>
      <c r="O335" s="3">
        <f t="shared" si="53"/>
        <v>-70.632499999999993</v>
      </c>
    </row>
    <row r="336" spans="2:15" x14ac:dyDescent="0.25">
      <c r="B336">
        <v>37661166666.667</v>
      </c>
      <c r="C336">
        <v>-75.882560999999995</v>
      </c>
      <c r="D336">
        <v>-66.555069000000003</v>
      </c>
      <c r="F336" s="3">
        <f t="shared" si="54"/>
        <v>39.164833333333</v>
      </c>
      <c r="G336" s="3">
        <f t="shared" si="52"/>
        <v>-61.306465000000003</v>
      </c>
      <c r="J336">
        <v>37661166666.667</v>
      </c>
      <c r="K336">
        <v>-73.173264000000003</v>
      </c>
      <c r="L336">
        <v>-64.180701999999997</v>
      </c>
      <c r="N336" s="3">
        <f t="shared" si="55"/>
        <v>39.164833333333</v>
      </c>
      <c r="O336" s="3">
        <f t="shared" si="53"/>
        <v>-63.518982000000001</v>
      </c>
    </row>
    <row r="337" spans="2:16" x14ac:dyDescent="0.25">
      <c r="B337">
        <v>38440777777.778</v>
      </c>
      <c r="C337">
        <v>-78.537948999999998</v>
      </c>
      <c r="D337">
        <v>-69.021728999999993</v>
      </c>
      <c r="F337" s="3">
        <f t="shared" si="54"/>
        <v>40</v>
      </c>
      <c r="G337" s="3">
        <f t="shared" si="52"/>
        <v>-62.138061999999998</v>
      </c>
      <c r="J337">
        <v>38440777777.778</v>
      </c>
      <c r="K337">
        <v>-70.053070000000005</v>
      </c>
      <c r="L337">
        <v>-60.348328000000002</v>
      </c>
      <c r="N337" s="3">
        <f t="shared" si="55"/>
        <v>40</v>
      </c>
      <c r="O337" s="3">
        <f t="shared" si="53"/>
        <v>-60.822071000000001</v>
      </c>
    </row>
    <row r="338" spans="2:16" x14ac:dyDescent="0.25">
      <c r="B338">
        <v>39220388888.889</v>
      </c>
      <c r="C338">
        <v>-73.002075000000005</v>
      </c>
      <c r="D338">
        <v>-63.55265</v>
      </c>
      <c r="F338" s="3" t="s">
        <v>21</v>
      </c>
      <c r="J338">
        <v>39220388888.889</v>
      </c>
      <c r="K338">
        <v>-82.632132999999996</v>
      </c>
      <c r="L338">
        <v>-72.348999000000006</v>
      </c>
      <c r="N338" s="3" t="s">
        <v>21</v>
      </c>
    </row>
    <row r="339" spans="2:16" x14ac:dyDescent="0.25">
      <c r="B339">
        <v>40000000000</v>
      </c>
      <c r="C339">
        <v>-66.189376999999993</v>
      </c>
      <c r="D339">
        <v>-57.277588000000002</v>
      </c>
      <c r="J339">
        <v>40000000000</v>
      </c>
      <c r="K339">
        <v>-75.099189999999993</v>
      </c>
      <c r="L339">
        <v>-64.711440999999994</v>
      </c>
    </row>
    <row r="340" spans="2:16" x14ac:dyDescent="0.25">
      <c r="B340" t="s">
        <v>21</v>
      </c>
      <c r="J340" t="s">
        <v>21</v>
      </c>
    </row>
    <row r="341" spans="2:16" x14ac:dyDescent="0.25">
      <c r="F341" s="3" t="s">
        <v>50</v>
      </c>
      <c r="N341" s="3" t="s">
        <v>50</v>
      </c>
    </row>
    <row r="342" spans="2:16" ht="15.75" x14ac:dyDescent="0.25">
      <c r="F342" s="3" t="s">
        <v>19</v>
      </c>
      <c r="G342" s="3" t="str">
        <f t="shared" ref="G342:G361" si="56">D368</f>
        <v>4Ix1L dBc Log Mag(dB)</v>
      </c>
      <c r="H342" s="25">
        <v>4</v>
      </c>
      <c r="N342" s="3" t="s">
        <v>19</v>
      </c>
      <c r="O342" s="3" t="str">
        <f t="shared" ref="O342:O361" si="57">L368</f>
        <v>4Ix1L dBc Log Mag(dB)</v>
      </c>
      <c r="P342" s="25">
        <v>4</v>
      </c>
    </row>
    <row r="343" spans="2:16" ht="15.75" x14ac:dyDescent="0.25">
      <c r="B343" t="s">
        <v>48</v>
      </c>
      <c r="F343" s="3">
        <f t="shared" ref="F343:F361" si="58">B369/1000000000</f>
        <v>11</v>
      </c>
      <c r="G343" s="3">
        <f t="shared" si="56"/>
        <v>-74.190353000000002</v>
      </c>
      <c r="H343" s="26">
        <f>ABS(AVERAGE(G343:G361)-(H342-1)*10)</f>
        <v>107.49003157894737</v>
      </c>
      <c r="J343" t="s">
        <v>48</v>
      </c>
      <c r="N343" s="3">
        <f t="shared" ref="N343:N361" si="59">J369/1000000000</f>
        <v>11</v>
      </c>
      <c r="O343" s="3">
        <f t="shared" si="57"/>
        <v>-54.334994999999999</v>
      </c>
      <c r="P343" s="26">
        <f>ABS(AVERAGE(O343:O361)-(P342-1)*10)</f>
        <v>105.22552368421053</v>
      </c>
    </row>
    <row r="344" spans="2:16" x14ac:dyDescent="0.25">
      <c r="B344" t="s">
        <v>19</v>
      </c>
      <c r="C344" t="s">
        <v>152</v>
      </c>
      <c r="D344" t="s">
        <v>81</v>
      </c>
      <c r="F344" s="3">
        <f t="shared" si="58"/>
        <v>12.590888888888999</v>
      </c>
      <c r="G344" s="3">
        <f t="shared" si="56"/>
        <v>-65.606155000000001</v>
      </c>
      <c r="J344" t="s">
        <v>19</v>
      </c>
      <c r="K344" t="s">
        <v>152</v>
      </c>
      <c r="L344" t="s">
        <v>81</v>
      </c>
      <c r="N344" s="3">
        <f t="shared" si="59"/>
        <v>12.590888888888999</v>
      </c>
      <c r="O344" s="3">
        <f t="shared" si="57"/>
        <v>-59.852618999999997</v>
      </c>
    </row>
    <row r="345" spans="2:16" x14ac:dyDescent="0.25">
      <c r="B345">
        <v>24967000000</v>
      </c>
      <c r="C345">
        <v>-67.808639999999997</v>
      </c>
      <c r="D345">
        <v>-59.084808000000002</v>
      </c>
      <c r="F345" s="3">
        <f t="shared" si="58"/>
        <v>14.181777777778001</v>
      </c>
      <c r="G345" s="3">
        <f t="shared" si="56"/>
        <v>-74.368217000000001</v>
      </c>
      <c r="J345">
        <v>24967000000</v>
      </c>
      <c r="K345">
        <v>-65.185119999999998</v>
      </c>
      <c r="L345">
        <v>-51.475658000000003</v>
      </c>
      <c r="N345" s="3">
        <f t="shared" si="59"/>
        <v>14.181777777778001</v>
      </c>
      <c r="O345" s="3">
        <f t="shared" si="57"/>
        <v>-71.149185000000003</v>
      </c>
    </row>
    <row r="346" spans="2:16" x14ac:dyDescent="0.25">
      <c r="B346">
        <v>25802166666.667</v>
      </c>
      <c r="C346">
        <v>-68.809882999999999</v>
      </c>
      <c r="D346">
        <v>-60.423800999999997</v>
      </c>
      <c r="F346" s="3">
        <f t="shared" si="58"/>
        <v>15.772666666667</v>
      </c>
      <c r="G346" s="3">
        <f t="shared" si="56"/>
        <v>-79.792320000000004</v>
      </c>
      <c r="J346">
        <v>25802166666.667</v>
      </c>
      <c r="K346">
        <v>-66.184890999999993</v>
      </c>
      <c r="L346">
        <v>-56.854004000000003</v>
      </c>
      <c r="N346" s="3">
        <f t="shared" si="59"/>
        <v>15.772666666667</v>
      </c>
      <c r="O346" s="3">
        <f t="shared" si="57"/>
        <v>-71.414512999999999</v>
      </c>
    </row>
    <row r="347" spans="2:16" x14ac:dyDescent="0.25">
      <c r="B347">
        <v>26637333333.333</v>
      </c>
      <c r="C347">
        <v>-71.157454999999999</v>
      </c>
      <c r="D347">
        <v>-64.623322000000002</v>
      </c>
      <c r="F347" s="3">
        <f t="shared" si="58"/>
        <v>17.363555555556001</v>
      </c>
      <c r="G347" s="3">
        <f t="shared" si="56"/>
        <v>-65.303032000000002</v>
      </c>
      <c r="J347">
        <v>26637333333.333</v>
      </c>
      <c r="K347">
        <v>-66.796561999999994</v>
      </c>
      <c r="L347">
        <v>-59.766402999999997</v>
      </c>
      <c r="N347" s="3">
        <f t="shared" si="59"/>
        <v>17.363555555556001</v>
      </c>
      <c r="O347" s="3">
        <f t="shared" si="57"/>
        <v>-72.761757000000003</v>
      </c>
    </row>
    <row r="348" spans="2:16" x14ac:dyDescent="0.25">
      <c r="B348">
        <v>27472500000</v>
      </c>
      <c r="C348">
        <v>-72.165442999999996</v>
      </c>
      <c r="D348">
        <v>-65.840691000000007</v>
      </c>
      <c r="F348" s="3">
        <f t="shared" si="58"/>
        <v>18.954444444444</v>
      </c>
      <c r="G348" s="3">
        <f t="shared" si="56"/>
        <v>-76.711205000000007</v>
      </c>
      <c r="J348">
        <v>27472500000</v>
      </c>
      <c r="K348">
        <v>-65.002228000000002</v>
      </c>
      <c r="L348">
        <v>-58.232318999999997</v>
      </c>
      <c r="N348" s="3">
        <f t="shared" si="59"/>
        <v>18.954444444444</v>
      </c>
      <c r="O348" s="3">
        <f t="shared" si="57"/>
        <v>-80.635277000000002</v>
      </c>
    </row>
    <row r="349" spans="2:16" x14ac:dyDescent="0.25">
      <c r="B349">
        <v>28307666666.667</v>
      </c>
      <c r="C349">
        <v>-70.639702</v>
      </c>
      <c r="D349">
        <v>-64.497551000000001</v>
      </c>
      <c r="F349" s="3">
        <f t="shared" si="58"/>
        <v>20.545333333333001</v>
      </c>
      <c r="G349" s="3">
        <f t="shared" si="56"/>
        <v>-75.090294</v>
      </c>
      <c r="J349">
        <v>28307666666.667</v>
      </c>
      <c r="K349">
        <v>-65.711021000000002</v>
      </c>
      <c r="L349">
        <v>-58.687922999999998</v>
      </c>
      <c r="N349" s="3">
        <f t="shared" si="59"/>
        <v>20.545333333333001</v>
      </c>
      <c r="O349" s="3">
        <f t="shared" si="57"/>
        <v>-77.388930999999999</v>
      </c>
    </row>
    <row r="350" spans="2:16" x14ac:dyDescent="0.25">
      <c r="B350">
        <v>29142833333.333</v>
      </c>
      <c r="C350">
        <v>-68.398026000000002</v>
      </c>
      <c r="D350">
        <v>-62.155490999999998</v>
      </c>
      <c r="F350" s="3">
        <f t="shared" si="58"/>
        <v>22.136222222221999</v>
      </c>
      <c r="G350" s="3">
        <f t="shared" si="56"/>
        <v>-83.125214</v>
      </c>
      <c r="J350">
        <v>29142833333.333</v>
      </c>
      <c r="K350">
        <v>-67.004929000000004</v>
      </c>
      <c r="L350">
        <v>-59.583271000000003</v>
      </c>
      <c r="N350" s="3">
        <f t="shared" si="59"/>
        <v>22.136222222221999</v>
      </c>
      <c r="O350" s="3">
        <f t="shared" si="57"/>
        <v>-75.070853999999997</v>
      </c>
    </row>
    <row r="351" spans="2:16" x14ac:dyDescent="0.25">
      <c r="B351">
        <v>29978000000</v>
      </c>
      <c r="C351">
        <v>-68.966453999999999</v>
      </c>
      <c r="D351">
        <v>-62.312339999999999</v>
      </c>
      <c r="F351" s="3">
        <f t="shared" si="58"/>
        <v>23.727111111111</v>
      </c>
      <c r="G351" s="3">
        <f t="shared" si="56"/>
        <v>-76.484795000000005</v>
      </c>
      <c r="J351">
        <v>29978000000</v>
      </c>
      <c r="K351">
        <v>-68.887062</v>
      </c>
      <c r="L351">
        <v>-61.049011</v>
      </c>
      <c r="N351" s="3">
        <f t="shared" si="59"/>
        <v>23.727111111111</v>
      </c>
      <c r="O351" s="3">
        <f t="shared" si="57"/>
        <v>-65.974197000000004</v>
      </c>
    </row>
    <row r="352" spans="2:16" x14ac:dyDescent="0.25">
      <c r="B352">
        <v>30813166666.667</v>
      </c>
      <c r="C352">
        <v>-70.569739999999996</v>
      </c>
      <c r="D352">
        <v>-61.967167000000003</v>
      </c>
      <c r="F352" s="3">
        <f t="shared" si="58"/>
        <v>25.318000000000001</v>
      </c>
      <c r="G352" s="3">
        <f t="shared" si="56"/>
        <v>-82.915908999999999</v>
      </c>
      <c r="J352">
        <v>30813166666.667</v>
      </c>
      <c r="K352">
        <v>-73.023598000000007</v>
      </c>
      <c r="L352">
        <v>-63.968772999999999</v>
      </c>
      <c r="N352" s="3">
        <f t="shared" si="59"/>
        <v>25.318000000000001</v>
      </c>
      <c r="O352" s="3">
        <f t="shared" si="57"/>
        <v>-83.743874000000005</v>
      </c>
    </row>
    <row r="353" spans="2:16" x14ac:dyDescent="0.25">
      <c r="B353">
        <v>31648333333.333</v>
      </c>
      <c r="C353">
        <v>-73.319153</v>
      </c>
      <c r="D353">
        <v>-64.722717000000003</v>
      </c>
      <c r="F353" s="3">
        <f t="shared" si="58"/>
        <v>26.908888888888999</v>
      </c>
      <c r="G353" s="3">
        <f t="shared" si="56"/>
        <v>-86.293143999999998</v>
      </c>
      <c r="J353">
        <v>31648333333.333</v>
      </c>
      <c r="K353">
        <v>-70.401038999999997</v>
      </c>
      <c r="L353">
        <v>-60.250267000000001</v>
      </c>
      <c r="N353" s="3">
        <f t="shared" si="59"/>
        <v>26.908888888888999</v>
      </c>
      <c r="O353" s="3">
        <f t="shared" si="57"/>
        <v>-84.28228</v>
      </c>
    </row>
    <row r="354" spans="2:16" x14ac:dyDescent="0.25">
      <c r="B354">
        <v>32483500000</v>
      </c>
      <c r="C354">
        <v>-67.671386999999996</v>
      </c>
      <c r="D354">
        <v>-59.630875000000003</v>
      </c>
      <c r="F354" s="3">
        <f t="shared" si="58"/>
        <v>28.499777777778</v>
      </c>
      <c r="G354" s="3">
        <f t="shared" si="56"/>
        <v>-77.175858000000005</v>
      </c>
      <c r="J354">
        <v>32483500000</v>
      </c>
      <c r="K354">
        <v>-69.249626000000006</v>
      </c>
      <c r="L354">
        <v>-59.541446999999998</v>
      </c>
      <c r="N354" s="3">
        <f t="shared" si="59"/>
        <v>28.499777777778</v>
      </c>
      <c r="O354" s="3">
        <f t="shared" si="57"/>
        <v>-75.925445999999994</v>
      </c>
    </row>
    <row r="355" spans="2:16" x14ac:dyDescent="0.25">
      <c r="B355">
        <v>33318666666.667</v>
      </c>
      <c r="C355">
        <v>-66.210335000000001</v>
      </c>
      <c r="D355">
        <v>-58.710545000000003</v>
      </c>
      <c r="F355" s="3">
        <f t="shared" si="58"/>
        <v>30.090666666667001</v>
      </c>
      <c r="G355" s="3">
        <f t="shared" si="56"/>
        <v>-79.424850000000006</v>
      </c>
      <c r="J355">
        <v>33318666666.667</v>
      </c>
      <c r="K355">
        <v>-72.434066999999999</v>
      </c>
      <c r="L355">
        <v>-63.323943999999997</v>
      </c>
      <c r="N355" s="3">
        <f t="shared" si="59"/>
        <v>30.090666666667001</v>
      </c>
      <c r="O355" s="3">
        <f t="shared" si="57"/>
        <v>-79.805747999999994</v>
      </c>
    </row>
    <row r="356" spans="2:16" x14ac:dyDescent="0.25">
      <c r="B356">
        <v>34153833333.333</v>
      </c>
      <c r="C356">
        <v>-67.633788999999993</v>
      </c>
      <c r="D356">
        <v>-60.137222000000001</v>
      </c>
      <c r="F356" s="3">
        <f t="shared" si="58"/>
        <v>31.681555555555999</v>
      </c>
      <c r="G356" s="3">
        <f t="shared" si="56"/>
        <v>-86.781197000000006</v>
      </c>
      <c r="J356">
        <v>34153833333.333</v>
      </c>
      <c r="K356">
        <v>-72.868133999999998</v>
      </c>
      <c r="L356">
        <v>-63.373676000000003</v>
      </c>
      <c r="N356" s="3">
        <f t="shared" si="59"/>
        <v>31.681555555555999</v>
      </c>
      <c r="O356" s="3">
        <f t="shared" si="57"/>
        <v>-71.555083999999994</v>
      </c>
    </row>
    <row r="357" spans="2:16" x14ac:dyDescent="0.25">
      <c r="B357">
        <v>34989000000</v>
      </c>
      <c r="C357">
        <v>-71.037834000000004</v>
      </c>
      <c r="D357">
        <v>-63.609932000000001</v>
      </c>
      <c r="F357" s="3">
        <f t="shared" si="58"/>
        <v>33.272444444443998</v>
      </c>
      <c r="G357" s="3">
        <f t="shared" si="56"/>
        <v>-75.312415999999999</v>
      </c>
      <c r="J357">
        <v>34989000000</v>
      </c>
      <c r="K357">
        <v>-73.138396999999998</v>
      </c>
      <c r="L357">
        <v>-63.683388000000001</v>
      </c>
      <c r="N357" s="3">
        <f t="shared" si="59"/>
        <v>33.272444444443998</v>
      </c>
      <c r="O357" s="3">
        <f t="shared" si="57"/>
        <v>-75.339423999999994</v>
      </c>
    </row>
    <row r="358" spans="2:16" x14ac:dyDescent="0.25">
      <c r="B358">
        <v>35824166666.667</v>
      </c>
      <c r="C358">
        <v>-77.614852999999997</v>
      </c>
      <c r="D358">
        <v>-69.786788999999999</v>
      </c>
      <c r="F358" s="3">
        <f t="shared" si="58"/>
        <v>34.863333333333003</v>
      </c>
      <c r="G358" s="3">
        <f t="shared" si="56"/>
        <v>-70.246657999999996</v>
      </c>
      <c r="J358">
        <v>35824166666.667</v>
      </c>
      <c r="K358">
        <v>-73.020972999999998</v>
      </c>
      <c r="L358">
        <v>-63.605891999999997</v>
      </c>
      <c r="N358" s="3">
        <f t="shared" si="59"/>
        <v>34.863333333333003</v>
      </c>
      <c r="O358" s="3">
        <f t="shared" si="57"/>
        <v>-90.230475999999996</v>
      </c>
    </row>
    <row r="359" spans="2:16" x14ac:dyDescent="0.25">
      <c r="B359">
        <v>36659333333.333</v>
      </c>
      <c r="C359">
        <v>-74.662154999999998</v>
      </c>
      <c r="D359">
        <v>-65.946869000000007</v>
      </c>
      <c r="F359" s="3">
        <f t="shared" si="58"/>
        <v>36.454222222222</v>
      </c>
      <c r="G359" s="3">
        <f t="shared" si="56"/>
        <v>-84.933387999999994</v>
      </c>
      <c r="J359">
        <v>36659333333.333</v>
      </c>
      <c r="K359">
        <v>-74.862007000000006</v>
      </c>
      <c r="L359">
        <v>-65.879112000000006</v>
      </c>
      <c r="N359" s="3">
        <f t="shared" si="59"/>
        <v>36.454222222222</v>
      </c>
      <c r="O359" s="3">
        <f t="shared" si="57"/>
        <v>-80.121009999999998</v>
      </c>
    </row>
    <row r="360" spans="2:16" x14ac:dyDescent="0.25">
      <c r="B360">
        <v>37494500000</v>
      </c>
      <c r="C360">
        <v>-73.648353999999998</v>
      </c>
      <c r="D360">
        <v>-64.320853999999997</v>
      </c>
      <c r="F360" s="3">
        <f t="shared" si="58"/>
        <v>38.045111111110998</v>
      </c>
      <c r="G360" s="3">
        <f t="shared" si="56"/>
        <v>-79.389258999999996</v>
      </c>
      <c r="J360">
        <v>37494500000</v>
      </c>
      <c r="K360">
        <v>-73.415633999999997</v>
      </c>
      <c r="L360">
        <v>-64.423079999999999</v>
      </c>
      <c r="N360" s="3">
        <f t="shared" si="59"/>
        <v>38.045111111110998</v>
      </c>
      <c r="O360" s="3">
        <f t="shared" si="57"/>
        <v>-78.368133999999998</v>
      </c>
    </row>
    <row r="361" spans="2:16" x14ac:dyDescent="0.25">
      <c r="B361">
        <v>38329666666.667</v>
      </c>
      <c r="C361">
        <v>-70.281090000000006</v>
      </c>
      <c r="D361">
        <v>-60.764870000000002</v>
      </c>
      <c r="F361" s="3">
        <f t="shared" si="58"/>
        <v>39.636000000000003</v>
      </c>
      <c r="G361" s="3">
        <f t="shared" si="56"/>
        <v>-79.166336000000001</v>
      </c>
      <c r="J361">
        <v>38329666666.667</v>
      </c>
      <c r="K361">
        <v>-80.337242000000003</v>
      </c>
      <c r="L361">
        <v>-70.632499999999993</v>
      </c>
      <c r="N361" s="3">
        <f t="shared" si="59"/>
        <v>39.636000000000003</v>
      </c>
      <c r="O361" s="3">
        <f t="shared" si="57"/>
        <v>-81.331146000000004</v>
      </c>
    </row>
    <row r="362" spans="2:16" x14ac:dyDescent="0.25">
      <c r="B362">
        <v>39164833333.333</v>
      </c>
      <c r="C362">
        <v>-70.755898000000002</v>
      </c>
      <c r="D362">
        <v>-61.306465000000003</v>
      </c>
      <c r="F362" s="3" t="s">
        <v>21</v>
      </c>
      <c r="J362">
        <v>39164833333.333</v>
      </c>
      <c r="K362">
        <v>-73.802115999999998</v>
      </c>
      <c r="L362">
        <v>-63.518982000000001</v>
      </c>
      <c r="N362" s="3" t="s">
        <v>21</v>
      </c>
    </row>
    <row r="363" spans="2:16" x14ac:dyDescent="0.25">
      <c r="B363">
        <v>40000000000</v>
      </c>
      <c r="C363">
        <v>-71.049850000000006</v>
      </c>
      <c r="D363">
        <v>-62.138061999999998</v>
      </c>
      <c r="J363">
        <v>40000000000</v>
      </c>
      <c r="K363">
        <v>-71.209823999999998</v>
      </c>
      <c r="L363">
        <v>-60.822071000000001</v>
      </c>
    </row>
    <row r="364" spans="2:16" x14ac:dyDescent="0.25">
      <c r="B364" t="s">
        <v>21</v>
      </c>
      <c r="J364" t="s">
        <v>21</v>
      </c>
    </row>
    <row r="365" spans="2:16" x14ac:dyDescent="0.25">
      <c r="F365" s="3" t="s">
        <v>52</v>
      </c>
      <c r="N365" s="3" t="s">
        <v>52</v>
      </c>
    </row>
    <row r="366" spans="2:16" ht="15.75" x14ac:dyDescent="0.25">
      <c r="F366" s="3" t="s">
        <v>19</v>
      </c>
      <c r="G366" s="3" t="str">
        <f t="shared" ref="G366:G385" si="60">D392</f>
        <v>4Ix2L dBc Log Mag(dB)</v>
      </c>
      <c r="H366" s="25">
        <v>4</v>
      </c>
      <c r="N366" s="3" t="s">
        <v>19</v>
      </c>
      <c r="O366" s="3" t="str">
        <f t="shared" ref="O366:O385" si="61">L392</f>
        <v>4Ix2L dBc Log Mag(dB)</v>
      </c>
      <c r="P366" s="25">
        <v>4</v>
      </c>
    </row>
    <row r="367" spans="2:16" ht="15.75" x14ac:dyDescent="0.25">
      <c r="B367" t="s">
        <v>50</v>
      </c>
      <c r="F367" s="3">
        <f t="shared" ref="F367:F385" si="62">B393/1000000000</f>
        <v>21.635999999999999</v>
      </c>
      <c r="G367" s="3">
        <f t="shared" si="60"/>
        <v>-62.100594000000001</v>
      </c>
      <c r="H367" s="26">
        <f>ABS(AVERAGE(G367:G385)-(H366-1)*10)</f>
        <v>100.51218057894738</v>
      </c>
      <c r="J367" t="s">
        <v>50</v>
      </c>
      <c r="N367" s="3">
        <f t="shared" ref="N367:N385" si="63">J393/1000000000</f>
        <v>21.635999999999999</v>
      </c>
      <c r="O367" s="3">
        <f t="shared" si="61"/>
        <v>-48.285792999999998</v>
      </c>
      <c r="P367" s="26">
        <f>ABS(AVERAGE(O367:O385)-(P366-1)*10)</f>
        <v>99.297591736842108</v>
      </c>
    </row>
    <row r="368" spans="2:16" x14ac:dyDescent="0.25">
      <c r="B368" t="s">
        <v>19</v>
      </c>
      <c r="C368" t="s">
        <v>153</v>
      </c>
      <c r="D368" t="s">
        <v>82</v>
      </c>
      <c r="F368" s="3">
        <f t="shared" si="62"/>
        <v>22.656222222221999</v>
      </c>
      <c r="G368" s="3">
        <f t="shared" si="60"/>
        <v>-56.318001000000002</v>
      </c>
      <c r="J368" t="s">
        <v>19</v>
      </c>
      <c r="K368" t="s">
        <v>153</v>
      </c>
      <c r="L368" t="s">
        <v>82</v>
      </c>
      <c r="N368" s="3">
        <f t="shared" si="63"/>
        <v>22.656222222221999</v>
      </c>
      <c r="O368" s="3">
        <f t="shared" si="61"/>
        <v>-54.079917999999999</v>
      </c>
    </row>
    <row r="369" spans="2:15" x14ac:dyDescent="0.25">
      <c r="B369">
        <v>11000000000</v>
      </c>
      <c r="C369">
        <v>-82.914185000000003</v>
      </c>
      <c r="D369">
        <v>-74.190353000000002</v>
      </c>
      <c r="F369" s="3">
        <f t="shared" si="62"/>
        <v>23.676444444444002</v>
      </c>
      <c r="G369" s="3">
        <f t="shared" si="60"/>
        <v>-56.727612000000001</v>
      </c>
      <c r="J369">
        <v>11000000000</v>
      </c>
      <c r="K369">
        <v>-68.044455999999997</v>
      </c>
      <c r="L369">
        <v>-54.334994999999999</v>
      </c>
      <c r="N369" s="3">
        <f t="shared" si="63"/>
        <v>23.676444444444002</v>
      </c>
      <c r="O369" s="3">
        <f t="shared" si="61"/>
        <v>-57.812728999999997</v>
      </c>
    </row>
    <row r="370" spans="2:15" x14ac:dyDescent="0.25">
      <c r="B370">
        <v>12590888888.889</v>
      </c>
      <c r="C370">
        <v>-73.992232999999999</v>
      </c>
      <c r="D370">
        <v>-65.606155000000001</v>
      </c>
      <c r="F370" s="3">
        <f t="shared" si="62"/>
        <v>24.696666666666999</v>
      </c>
      <c r="G370" s="3">
        <f t="shared" si="60"/>
        <v>-49.267471</v>
      </c>
      <c r="J370">
        <v>12590888888.889</v>
      </c>
      <c r="K370">
        <v>-69.183509999999998</v>
      </c>
      <c r="L370">
        <v>-59.852618999999997</v>
      </c>
      <c r="N370" s="3">
        <f t="shared" si="63"/>
        <v>24.696666666666999</v>
      </c>
      <c r="O370" s="3">
        <f t="shared" si="61"/>
        <v>-61.677719000000003</v>
      </c>
    </row>
    <row r="371" spans="2:15" x14ac:dyDescent="0.25">
      <c r="B371">
        <v>14181777777.778</v>
      </c>
      <c r="C371">
        <v>-80.902343999999999</v>
      </c>
      <c r="D371">
        <v>-74.368217000000001</v>
      </c>
      <c r="F371" s="3">
        <f t="shared" si="62"/>
        <v>25.716888888888999</v>
      </c>
      <c r="G371" s="3">
        <f t="shared" si="60"/>
        <v>-60.885207999999999</v>
      </c>
      <c r="J371">
        <v>14181777777.778</v>
      </c>
      <c r="K371">
        <v>-78.179344</v>
      </c>
      <c r="L371">
        <v>-71.149185000000003</v>
      </c>
      <c r="N371" s="3">
        <f t="shared" si="63"/>
        <v>25.716888888888999</v>
      </c>
      <c r="O371" s="3">
        <f t="shared" si="61"/>
        <v>-62.954524999999997</v>
      </c>
    </row>
    <row r="372" spans="2:15" x14ac:dyDescent="0.25">
      <c r="B372">
        <v>15772666666.667</v>
      </c>
      <c r="C372">
        <v>-86.117073000000005</v>
      </c>
      <c r="D372">
        <v>-79.792320000000004</v>
      </c>
      <c r="F372" s="3">
        <f t="shared" si="62"/>
        <v>26.737111111111002</v>
      </c>
      <c r="G372" s="3">
        <f t="shared" si="60"/>
        <v>-62.299686000000001</v>
      </c>
      <c r="J372">
        <v>15772666666.667</v>
      </c>
      <c r="K372">
        <v>-78.184425000000005</v>
      </c>
      <c r="L372">
        <v>-71.414512999999999</v>
      </c>
      <c r="N372" s="3">
        <f t="shared" si="63"/>
        <v>26.737111111111002</v>
      </c>
      <c r="O372" s="3">
        <f t="shared" si="61"/>
        <v>-67.373863</v>
      </c>
    </row>
    <row r="373" spans="2:15" x14ac:dyDescent="0.25">
      <c r="B373">
        <v>17363555555.556</v>
      </c>
      <c r="C373">
        <v>-71.445183</v>
      </c>
      <c r="D373">
        <v>-65.303032000000002</v>
      </c>
      <c r="F373" s="3">
        <f t="shared" si="62"/>
        <v>27.757333333333001</v>
      </c>
      <c r="G373" s="3">
        <f t="shared" si="60"/>
        <v>-84.332588000000001</v>
      </c>
      <c r="J373">
        <v>17363555555.556</v>
      </c>
      <c r="K373">
        <v>-79.784858999999997</v>
      </c>
      <c r="L373">
        <v>-72.761757000000003</v>
      </c>
      <c r="N373" s="3">
        <f t="shared" si="63"/>
        <v>27.757333333333001</v>
      </c>
      <c r="O373" s="3">
        <f t="shared" si="61"/>
        <v>-68.087524000000002</v>
      </c>
    </row>
    <row r="374" spans="2:15" x14ac:dyDescent="0.25">
      <c r="B374">
        <v>18954444444.444</v>
      </c>
      <c r="C374">
        <v>-82.953734999999995</v>
      </c>
      <c r="D374">
        <v>-76.711205000000007</v>
      </c>
      <c r="F374" s="3">
        <f t="shared" si="62"/>
        <v>28.777555555555999</v>
      </c>
      <c r="G374" s="3">
        <f t="shared" si="60"/>
        <v>-77.988326999999998</v>
      </c>
      <c r="J374">
        <v>18954444444.444</v>
      </c>
      <c r="K374">
        <v>-88.056938000000002</v>
      </c>
      <c r="L374">
        <v>-80.635277000000002</v>
      </c>
      <c r="N374" s="3">
        <f t="shared" si="63"/>
        <v>28.777555555555999</v>
      </c>
      <c r="O374" s="3">
        <f t="shared" si="61"/>
        <v>-65.092551999999998</v>
      </c>
    </row>
    <row r="375" spans="2:15" x14ac:dyDescent="0.25">
      <c r="B375">
        <v>20545333333.333</v>
      </c>
      <c r="C375">
        <v>-81.744408000000007</v>
      </c>
      <c r="D375">
        <v>-75.090294</v>
      </c>
      <c r="F375" s="3">
        <f t="shared" si="62"/>
        <v>29.797777777777998</v>
      </c>
      <c r="G375" s="3">
        <f t="shared" si="60"/>
        <v>-73.781218999999993</v>
      </c>
      <c r="J375">
        <v>20545333333.333</v>
      </c>
      <c r="K375">
        <v>-85.226990000000001</v>
      </c>
      <c r="L375">
        <v>-77.388930999999999</v>
      </c>
      <c r="N375" s="3">
        <f t="shared" si="63"/>
        <v>29.797777777777998</v>
      </c>
      <c r="O375" s="3">
        <f t="shared" si="61"/>
        <v>-64.504784000000001</v>
      </c>
    </row>
    <row r="376" spans="2:15" x14ac:dyDescent="0.25">
      <c r="B376">
        <v>22136222222.222</v>
      </c>
      <c r="C376">
        <v>-91.727790999999996</v>
      </c>
      <c r="D376">
        <v>-83.125214</v>
      </c>
      <c r="F376" s="3">
        <f t="shared" si="62"/>
        <v>30.818000000000001</v>
      </c>
      <c r="G376" s="3">
        <f t="shared" si="60"/>
        <v>-79.404426999999998</v>
      </c>
      <c r="J376">
        <v>22136222222.222</v>
      </c>
      <c r="K376">
        <v>-84.125686999999999</v>
      </c>
      <c r="L376">
        <v>-75.070853999999997</v>
      </c>
      <c r="N376" s="3">
        <f t="shared" si="63"/>
        <v>30.818000000000001</v>
      </c>
      <c r="O376" s="3">
        <f t="shared" si="61"/>
        <v>-67.452667000000005</v>
      </c>
    </row>
    <row r="377" spans="2:15" x14ac:dyDescent="0.25">
      <c r="B377">
        <v>23727111111.111</v>
      </c>
      <c r="C377">
        <v>-85.081222999999994</v>
      </c>
      <c r="D377">
        <v>-76.484795000000005</v>
      </c>
      <c r="F377" s="3">
        <f t="shared" si="62"/>
        <v>31.838222222222001</v>
      </c>
      <c r="G377" s="3">
        <f t="shared" si="60"/>
        <v>-71.999001000000007</v>
      </c>
      <c r="J377">
        <v>23727111111.111</v>
      </c>
      <c r="K377">
        <v>-76.124977000000001</v>
      </c>
      <c r="L377">
        <v>-65.974197000000004</v>
      </c>
      <c r="N377" s="3">
        <f t="shared" si="63"/>
        <v>31.838222222222001</v>
      </c>
      <c r="O377" s="3">
        <f t="shared" si="61"/>
        <v>-72.702911</v>
      </c>
    </row>
    <row r="378" spans="2:15" x14ac:dyDescent="0.25">
      <c r="B378">
        <v>25318000000</v>
      </c>
      <c r="C378">
        <v>-90.956421000000006</v>
      </c>
      <c r="D378">
        <v>-82.915908999999999</v>
      </c>
      <c r="F378" s="3">
        <f t="shared" si="62"/>
        <v>32.858444444443997</v>
      </c>
      <c r="G378" s="3">
        <f t="shared" si="60"/>
        <v>-78.142043999999999</v>
      </c>
      <c r="J378">
        <v>25318000000</v>
      </c>
      <c r="K378">
        <v>-93.452049000000002</v>
      </c>
      <c r="L378">
        <v>-83.743874000000005</v>
      </c>
      <c r="N378" s="3">
        <f t="shared" si="63"/>
        <v>32.858444444443997</v>
      </c>
      <c r="O378" s="3">
        <f t="shared" si="61"/>
        <v>-70.944046</v>
      </c>
    </row>
    <row r="379" spans="2:15" x14ac:dyDescent="0.25">
      <c r="B379">
        <v>26908888888.889</v>
      </c>
      <c r="C379">
        <v>-93.792938000000007</v>
      </c>
      <c r="D379">
        <v>-86.293143999999998</v>
      </c>
      <c r="F379" s="3">
        <f t="shared" si="62"/>
        <v>33.878666666667002</v>
      </c>
      <c r="G379" s="3">
        <f t="shared" si="60"/>
        <v>-69.208404999999999</v>
      </c>
      <c r="J379">
        <v>26908888888.889</v>
      </c>
      <c r="K379">
        <v>-93.392403000000002</v>
      </c>
      <c r="L379">
        <v>-84.28228</v>
      </c>
      <c r="N379" s="3">
        <f t="shared" si="63"/>
        <v>33.878666666667002</v>
      </c>
      <c r="O379" s="3">
        <f t="shared" si="61"/>
        <v>-79.547882000000001</v>
      </c>
    </row>
    <row r="380" spans="2:15" x14ac:dyDescent="0.25">
      <c r="B380">
        <v>28499777777.778</v>
      </c>
      <c r="C380">
        <v>-84.672424000000007</v>
      </c>
      <c r="D380">
        <v>-77.175858000000005</v>
      </c>
      <c r="F380" s="3">
        <f t="shared" si="62"/>
        <v>34.898888888888997</v>
      </c>
      <c r="G380" s="3">
        <f t="shared" si="60"/>
        <v>-74.047745000000006</v>
      </c>
      <c r="J380">
        <v>28499777777.778</v>
      </c>
      <c r="K380">
        <v>-85.419899000000001</v>
      </c>
      <c r="L380">
        <v>-75.925445999999994</v>
      </c>
      <c r="N380" s="3">
        <f t="shared" si="63"/>
        <v>34.898888888888997</v>
      </c>
      <c r="O380" s="3">
        <f t="shared" si="61"/>
        <v>-72.340255999999997</v>
      </c>
    </row>
    <row r="381" spans="2:15" x14ac:dyDescent="0.25">
      <c r="B381">
        <v>30090666666.667</v>
      </c>
      <c r="C381">
        <v>-86.852744999999999</v>
      </c>
      <c r="D381">
        <v>-79.424850000000006</v>
      </c>
      <c r="F381" s="3">
        <f t="shared" si="62"/>
        <v>35.919111111111</v>
      </c>
      <c r="G381" s="3">
        <f t="shared" si="60"/>
        <v>-71.770118999999994</v>
      </c>
      <c r="J381">
        <v>30090666666.667</v>
      </c>
      <c r="K381">
        <v>-89.260756999999998</v>
      </c>
      <c r="L381">
        <v>-79.805747999999994</v>
      </c>
      <c r="N381" s="3">
        <f t="shared" si="63"/>
        <v>35.919111111111</v>
      </c>
      <c r="O381" s="3">
        <f t="shared" si="61"/>
        <v>-73.167572000000007</v>
      </c>
    </row>
    <row r="382" spans="2:15" x14ac:dyDescent="0.25">
      <c r="B382">
        <v>31681555555.556</v>
      </c>
      <c r="C382">
        <v>-94.609261000000004</v>
      </c>
      <c r="D382">
        <v>-86.781197000000006</v>
      </c>
      <c r="F382" s="3">
        <f t="shared" si="62"/>
        <v>36.939333333333003</v>
      </c>
      <c r="G382" s="3">
        <f t="shared" si="60"/>
        <v>-74.272452999999999</v>
      </c>
      <c r="J382">
        <v>31681555555.556</v>
      </c>
      <c r="K382">
        <v>-80.970161000000004</v>
      </c>
      <c r="L382">
        <v>-71.555083999999994</v>
      </c>
      <c r="N382" s="3">
        <f t="shared" si="63"/>
        <v>36.939333333333003</v>
      </c>
      <c r="O382" s="3">
        <f t="shared" si="61"/>
        <v>-80.874176000000006</v>
      </c>
    </row>
    <row r="383" spans="2:15" x14ac:dyDescent="0.25">
      <c r="B383">
        <v>33272444444.444</v>
      </c>
      <c r="C383">
        <v>-84.027709999999999</v>
      </c>
      <c r="D383">
        <v>-75.312415999999999</v>
      </c>
      <c r="F383" s="3">
        <f t="shared" si="62"/>
        <v>37.959555555556001</v>
      </c>
      <c r="G383" s="3">
        <f t="shared" si="60"/>
        <v>-73.170410000000004</v>
      </c>
      <c r="J383">
        <v>33272444444.444</v>
      </c>
      <c r="K383">
        <v>-84.322318999999993</v>
      </c>
      <c r="L383">
        <v>-75.339423999999994</v>
      </c>
      <c r="N383" s="3">
        <f t="shared" si="63"/>
        <v>37.959555555556001</v>
      </c>
      <c r="O383" s="3">
        <f t="shared" si="61"/>
        <v>-71.314728000000002</v>
      </c>
    </row>
    <row r="384" spans="2:15" x14ac:dyDescent="0.25">
      <c r="B384">
        <v>34863333333.333</v>
      </c>
      <c r="C384">
        <v>-79.574157999999997</v>
      </c>
      <c r="D384">
        <v>-70.246657999999996</v>
      </c>
      <c r="F384" s="3">
        <f t="shared" si="62"/>
        <v>38.979777777777997</v>
      </c>
      <c r="G384" s="3">
        <f t="shared" si="60"/>
        <v>-77.171501000000006</v>
      </c>
      <c r="J384">
        <v>34863333333.333</v>
      </c>
      <c r="K384">
        <v>-99.223038000000003</v>
      </c>
      <c r="L384">
        <v>-90.230475999999996</v>
      </c>
      <c r="N384" s="3">
        <f t="shared" si="63"/>
        <v>38.979777777777997</v>
      </c>
      <c r="O384" s="3">
        <f t="shared" si="61"/>
        <v>-80.062714</v>
      </c>
    </row>
    <row r="385" spans="2:16" x14ac:dyDescent="0.25">
      <c r="B385">
        <v>36454222222.222</v>
      </c>
      <c r="C385">
        <v>-94.449607999999998</v>
      </c>
      <c r="D385">
        <v>-84.933387999999994</v>
      </c>
      <c r="F385" s="3">
        <f t="shared" si="62"/>
        <v>40</v>
      </c>
      <c r="G385" s="3">
        <f t="shared" si="60"/>
        <v>-86.844620000000006</v>
      </c>
      <c r="J385">
        <v>36454222222.222</v>
      </c>
      <c r="K385">
        <v>-89.825751999999994</v>
      </c>
      <c r="L385">
        <v>-80.121009999999998</v>
      </c>
      <c r="N385" s="3">
        <f t="shared" si="63"/>
        <v>40</v>
      </c>
      <c r="O385" s="3">
        <f t="shared" si="61"/>
        <v>-98.377883999999995</v>
      </c>
    </row>
    <row r="386" spans="2:16" x14ac:dyDescent="0.25">
      <c r="B386">
        <v>38045111111.111</v>
      </c>
      <c r="C386">
        <v>-88.838684000000001</v>
      </c>
      <c r="D386">
        <v>-79.389258999999996</v>
      </c>
      <c r="F386" s="3" t="s">
        <v>21</v>
      </c>
      <c r="J386">
        <v>38045111111.111</v>
      </c>
      <c r="K386">
        <v>-88.651268000000002</v>
      </c>
      <c r="L386">
        <v>-78.368133999999998</v>
      </c>
      <c r="N386" s="3" t="s">
        <v>21</v>
      </c>
    </row>
    <row r="387" spans="2:16" x14ac:dyDescent="0.25">
      <c r="B387">
        <v>39636000000</v>
      </c>
      <c r="C387">
        <v>-88.078125</v>
      </c>
      <c r="D387">
        <v>-79.166336000000001</v>
      </c>
      <c r="J387">
        <v>39636000000</v>
      </c>
      <c r="K387">
        <v>-91.718886999999995</v>
      </c>
      <c r="L387">
        <v>-81.331146000000004</v>
      </c>
    </row>
    <row r="388" spans="2:16" x14ac:dyDescent="0.25">
      <c r="B388" t="s">
        <v>21</v>
      </c>
      <c r="J388" t="s">
        <v>21</v>
      </c>
    </row>
    <row r="389" spans="2:16" x14ac:dyDescent="0.25">
      <c r="F389" s="3" t="s">
        <v>54</v>
      </c>
      <c r="N389" s="3" t="s">
        <v>54</v>
      </c>
    </row>
    <row r="390" spans="2:16" ht="15.75" x14ac:dyDescent="0.25">
      <c r="F390" s="3" t="s">
        <v>19</v>
      </c>
      <c r="G390" s="3" t="str">
        <f t="shared" ref="G390:G409" si="64">D416</f>
        <v>4Ix3L dBc Log Mag(dB)</v>
      </c>
      <c r="H390" s="25">
        <v>4</v>
      </c>
      <c r="N390" s="3" t="s">
        <v>19</v>
      </c>
      <c r="O390" s="3" t="str">
        <f t="shared" ref="O390:O409" si="65">L416</f>
        <v>4Ix3L dBc Log Mag(dB)</v>
      </c>
      <c r="P390" s="25">
        <v>4</v>
      </c>
    </row>
    <row r="391" spans="2:16" ht="15.75" x14ac:dyDescent="0.25">
      <c r="B391" t="s">
        <v>52</v>
      </c>
      <c r="F391" s="3">
        <f t="shared" ref="F391:F409" si="66">B417/1000000000</f>
        <v>11</v>
      </c>
      <c r="G391" s="3">
        <f t="shared" si="64"/>
        <v>-65.132866000000007</v>
      </c>
      <c r="H391" s="26">
        <f>ABS(AVERAGE(G391:G409)-(H390-1)*10)</f>
        <v>105.30076447368423</v>
      </c>
      <c r="J391" t="s">
        <v>52</v>
      </c>
      <c r="N391" s="3">
        <f t="shared" ref="N391:N409" si="67">J417/1000000000</f>
        <v>11</v>
      </c>
      <c r="O391" s="3">
        <f t="shared" si="65"/>
        <v>-67.705978000000002</v>
      </c>
      <c r="P391" s="26">
        <f>ABS(AVERAGE(O391:O409)-(P390-1)*10)</f>
        <v>105.36558005263157</v>
      </c>
    </row>
    <row r="392" spans="2:16" x14ac:dyDescent="0.25">
      <c r="B392" t="s">
        <v>19</v>
      </c>
      <c r="C392" t="s">
        <v>154</v>
      </c>
      <c r="D392" t="s">
        <v>83</v>
      </c>
      <c r="F392" s="3">
        <f t="shared" si="66"/>
        <v>12.611111111111001</v>
      </c>
      <c r="G392" s="3">
        <f t="shared" si="64"/>
        <v>-60.825381999999998</v>
      </c>
      <c r="J392" t="s">
        <v>19</v>
      </c>
      <c r="K392" t="s">
        <v>154</v>
      </c>
      <c r="L392" t="s">
        <v>83</v>
      </c>
      <c r="N392" s="3">
        <f t="shared" si="67"/>
        <v>12.611111111111001</v>
      </c>
      <c r="O392" s="3">
        <f t="shared" si="65"/>
        <v>-71.189903000000001</v>
      </c>
    </row>
    <row r="393" spans="2:16" x14ac:dyDescent="0.25">
      <c r="B393">
        <v>21636000000</v>
      </c>
      <c r="C393">
        <v>-70.824425000000005</v>
      </c>
      <c r="D393">
        <v>-62.100594000000001</v>
      </c>
      <c r="F393" s="3">
        <f t="shared" si="66"/>
        <v>14.222222222221999</v>
      </c>
      <c r="G393" s="3">
        <f t="shared" si="64"/>
        <v>-56.905513999999997</v>
      </c>
      <c r="J393">
        <v>21636000000</v>
      </c>
      <c r="K393">
        <v>-61.995255</v>
      </c>
      <c r="L393">
        <v>-48.285792999999998</v>
      </c>
      <c r="N393" s="3">
        <f t="shared" si="67"/>
        <v>14.222222222221999</v>
      </c>
      <c r="O393" s="3">
        <f t="shared" si="65"/>
        <v>-63.183402999999998</v>
      </c>
    </row>
    <row r="394" spans="2:16" x14ac:dyDescent="0.25">
      <c r="B394">
        <v>22656222222.222</v>
      </c>
      <c r="C394">
        <v>-64.704078999999993</v>
      </c>
      <c r="D394">
        <v>-56.318001000000002</v>
      </c>
      <c r="F394" s="3">
        <f t="shared" si="66"/>
        <v>15.833333333333</v>
      </c>
      <c r="G394" s="3">
        <f t="shared" si="64"/>
        <v>-69.256325000000004</v>
      </c>
      <c r="J394">
        <v>22656222222.222</v>
      </c>
      <c r="K394">
        <v>-63.410805000000003</v>
      </c>
      <c r="L394">
        <v>-54.079917999999999</v>
      </c>
      <c r="N394" s="3">
        <f t="shared" si="67"/>
        <v>15.833333333333</v>
      </c>
      <c r="O394" s="3">
        <f t="shared" si="65"/>
        <v>-63.928604</v>
      </c>
    </row>
    <row r="395" spans="2:16" x14ac:dyDescent="0.25">
      <c r="B395">
        <v>23676444444.444</v>
      </c>
      <c r="C395">
        <v>-63.261744999999998</v>
      </c>
      <c r="D395">
        <v>-56.727612000000001</v>
      </c>
      <c r="F395" s="3">
        <f t="shared" si="66"/>
        <v>17.444444444443999</v>
      </c>
      <c r="G395" s="3">
        <f t="shared" si="64"/>
        <v>-64.889954000000003</v>
      </c>
      <c r="J395">
        <v>23676444444.444</v>
      </c>
      <c r="K395">
        <v>-64.842888000000002</v>
      </c>
      <c r="L395">
        <v>-57.812728999999997</v>
      </c>
      <c r="N395" s="3">
        <f t="shared" si="67"/>
        <v>17.444444444443999</v>
      </c>
      <c r="O395" s="3">
        <f t="shared" si="65"/>
        <v>-77.434357000000006</v>
      </c>
    </row>
    <row r="396" spans="2:16" x14ac:dyDescent="0.25">
      <c r="B396">
        <v>24696666666.667</v>
      </c>
      <c r="C396">
        <v>-55.592224000000002</v>
      </c>
      <c r="D396">
        <v>-49.267471</v>
      </c>
      <c r="F396" s="3">
        <f t="shared" si="66"/>
        <v>19.055555555556001</v>
      </c>
      <c r="G396" s="3">
        <f t="shared" si="64"/>
        <v>-70.533173000000005</v>
      </c>
      <c r="J396">
        <v>24696666666.667</v>
      </c>
      <c r="K396">
        <v>-68.447631999999999</v>
      </c>
      <c r="L396">
        <v>-61.677719000000003</v>
      </c>
      <c r="N396" s="3">
        <f t="shared" si="67"/>
        <v>19.055555555556001</v>
      </c>
      <c r="O396" s="3">
        <f t="shared" si="65"/>
        <v>-71.643416999999999</v>
      </c>
    </row>
    <row r="397" spans="2:16" x14ac:dyDescent="0.25">
      <c r="B397">
        <v>25716888888.889</v>
      </c>
      <c r="C397">
        <v>-67.027350999999996</v>
      </c>
      <c r="D397">
        <v>-60.885207999999999</v>
      </c>
      <c r="F397" s="3">
        <f t="shared" si="66"/>
        <v>20.666666666666998</v>
      </c>
      <c r="G397" s="3">
        <f t="shared" si="64"/>
        <v>-79.210808</v>
      </c>
      <c r="J397">
        <v>25716888888.889</v>
      </c>
      <c r="K397">
        <v>-69.977631000000002</v>
      </c>
      <c r="L397">
        <v>-62.954524999999997</v>
      </c>
      <c r="N397" s="3">
        <f t="shared" si="67"/>
        <v>20.666666666666998</v>
      </c>
      <c r="O397" s="3">
        <f t="shared" si="65"/>
        <v>-78.618851000000006</v>
      </c>
    </row>
    <row r="398" spans="2:16" x14ac:dyDescent="0.25">
      <c r="B398">
        <v>26737111111.111</v>
      </c>
      <c r="C398">
        <v>-68.542220999999998</v>
      </c>
      <c r="D398">
        <v>-62.299686000000001</v>
      </c>
      <c r="F398" s="3">
        <f t="shared" si="66"/>
        <v>22.277777777777999</v>
      </c>
      <c r="G398" s="3">
        <f t="shared" si="64"/>
        <v>-88.246986000000007</v>
      </c>
      <c r="J398">
        <v>26737111111.111</v>
      </c>
      <c r="K398">
        <v>-74.795524999999998</v>
      </c>
      <c r="L398">
        <v>-67.373863</v>
      </c>
      <c r="N398" s="3">
        <f t="shared" si="67"/>
        <v>22.277777777777999</v>
      </c>
      <c r="O398" s="3">
        <f t="shared" si="65"/>
        <v>-83.730705</v>
      </c>
    </row>
    <row r="399" spans="2:16" x14ac:dyDescent="0.25">
      <c r="B399">
        <v>27757333333.333</v>
      </c>
      <c r="C399">
        <v>-90.986701999999994</v>
      </c>
      <c r="D399">
        <v>-84.332588000000001</v>
      </c>
      <c r="F399" s="3">
        <f t="shared" si="66"/>
        <v>23.888888888888999</v>
      </c>
      <c r="G399" s="3">
        <f t="shared" si="64"/>
        <v>-86.564414999999997</v>
      </c>
      <c r="J399">
        <v>27757333333.333</v>
      </c>
      <c r="K399">
        <v>-75.925574999999995</v>
      </c>
      <c r="L399">
        <v>-68.087524000000002</v>
      </c>
      <c r="N399" s="3">
        <f t="shared" si="67"/>
        <v>23.888888888888999</v>
      </c>
      <c r="O399" s="3">
        <f t="shared" si="65"/>
        <v>-69.045546999999999</v>
      </c>
    </row>
    <row r="400" spans="2:16" x14ac:dyDescent="0.25">
      <c r="B400">
        <v>28777555555.556</v>
      </c>
      <c r="C400">
        <v>-86.590903999999995</v>
      </c>
      <c r="D400">
        <v>-77.988326999999998</v>
      </c>
      <c r="F400" s="3">
        <f t="shared" si="66"/>
        <v>25.5</v>
      </c>
      <c r="G400" s="3">
        <f t="shared" si="64"/>
        <v>-87.074439999999996</v>
      </c>
      <c r="J400">
        <v>28777555555.556</v>
      </c>
      <c r="K400">
        <v>-74.147385</v>
      </c>
      <c r="L400">
        <v>-65.092551999999998</v>
      </c>
      <c r="N400" s="3">
        <f t="shared" si="67"/>
        <v>25.5</v>
      </c>
      <c r="O400" s="3">
        <f t="shared" si="65"/>
        <v>-74.586876000000004</v>
      </c>
    </row>
    <row r="401" spans="2:16" x14ac:dyDescent="0.25">
      <c r="B401">
        <v>29797777777.778</v>
      </c>
      <c r="C401">
        <v>-82.377646999999996</v>
      </c>
      <c r="D401">
        <v>-73.781218999999993</v>
      </c>
      <c r="F401" s="3">
        <f t="shared" si="66"/>
        <v>27.111111111111001</v>
      </c>
      <c r="G401" s="3">
        <f t="shared" si="64"/>
        <v>-79.282768000000004</v>
      </c>
      <c r="J401">
        <v>29797777777.778</v>
      </c>
      <c r="K401">
        <v>-74.655563000000001</v>
      </c>
      <c r="L401">
        <v>-64.504784000000001</v>
      </c>
      <c r="N401" s="3">
        <f t="shared" si="67"/>
        <v>27.111111111111001</v>
      </c>
      <c r="O401" s="3">
        <f t="shared" si="65"/>
        <v>-95.423882000000006</v>
      </c>
    </row>
    <row r="402" spans="2:16" x14ac:dyDescent="0.25">
      <c r="B402">
        <v>30818000000</v>
      </c>
      <c r="C402">
        <v>-87.444939000000005</v>
      </c>
      <c r="D402">
        <v>-79.404426999999998</v>
      </c>
      <c r="F402" s="3">
        <f t="shared" si="66"/>
        <v>28.722222222222001</v>
      </c>
      <c r="G402" s="3">
        <f t="shared" si="64"/>
        <v>-87.278412000000003</v>
      </c>
      <c r="J402">
        <v>30818000000</v>
      </c>
      <c r="K402">
        <v>-77.160843</v>
      </c>
      <c r="L402">
        <v>-67.452667000000005</v>
      </c>
      <c r="N402" s="3">
        <f t="shared" si="67"/>
        <v>28.722222222222001</v>
      </c>
      <c r="O402" s="3">
        <f t="shared" si="65"/>
        <v>-82.095016000000001</v>
      </c>
    </row>
    <row r="403" spans="2:16" x14ac:dyDescent="0.25">
      <c r="B403">
        <v>31838222222.222</v>
      </c>
      <c r="C403">
        <v>-79.498795000000001</v>
      </c>
      <c r="D403">
        <v>-71.999001000000007</v>
      </c>
      <c r="F403" s="3">
        <f t="shared" si="66"/>
        <v>30.333333333333002</v>
      </c>
      <c r="G403" s="3">
        <f t="shared" si="64"/>
        <v>-74.120041000000001</v>
      </c>
      <c r="J403">
        <v>31838222222.222</v>
      </c>
      <c r="K403">
        <v>-81.813034000000002</v>
      </c>
      <c r="L403">
        <v>-72.702911</v>
      </c>
      <c r="N403" s="3">
        <f t="shared" si="67"/>
        <v>30.333333333333002</v>
      </c>
      <c r="O403" s="3">
        <f t="shared" si="65"/>
        <v>-82.515770000000003</v>
      </c>
    </row>
    <row r="404" spans="2:16" x14ac:dyDescent="0.25">
      <c r="B404">
        <v>32858444444.444</v>
      </c>
      <c r="C404">
        <v>-85.638610999999997</v>
      </c>
      <c r="D404">
        <v>-78.142043999999999</v>
      </c>
      <c r="F404" s="3">
        <f t="shared" si="66"/>
        <v>31.944444444443999</v>
      </c>
      <c r="G404" s="3">
        <f t="shared" si="64"/>
        <v>-70.947249999999997</v>
      </c>
      <c r="J404">
        <v>32858444444.444</v>
      </c>
      <c r="K404">
        <v>-80.438507000000001</v>
      </c>
      <c r="L404">
        <v>-70.944046</v>
      </c>
      <c r="N404" s="3">
        <f t="shared" si="67"/>
        <v>31.944444444443999</v>
      </c>
      <c r="O404" s="3">
        <f t="shared" si="65"/>
        <v>-85.226341000000005</v>
      </c>
    </row>
    <row r="405" spans="2:16" x14ac:dyDescent="0.25">
      <c r="B405">
        <v>33878666666.667</v>
      </c>
      <c r="C405">
        <v>-76.636307000000002</v>
      </c>
      <c r="D405">
        <v>-69.208404999999999</v>
      </c>
      <c r="F405" s="3">
        <f t="shared" si="66"/>
        <v>33.555555555555998</v>
      </c>
      <c r="G405" s="3">
        <f t="shared" si="64"/>
        <v>-74.206481999999994</v>
      </c>
      <c r="J405">
        <v>33878666666.667</v>
      </c>
      <c r="K405">
        <v>-89.002892000000003</v>
      </c>
      <c r="L405">
        <v>-79.547882000000001</v>
      </c>
      <c r="N405" s="3">
        <f t="shared" si="67"/>
        <v>33.555555555555998</v>
      </c>
      <c r="O405" s="3">
        <f t="shared" si="65"/>
        <v>-73.798835999999994</v>
      </c>
    </row>
    <row r="406" spans="2:16" x14ac:dyDescent="0.25">
      <c r="B406">
        <v>34898888888.889</v>
      </c>
      <c r="C406">
        <v>-81.875809000000004</v>
      </c>
      <c r="D406">
        <v>-74.047745000000006</v>
      </c>
      <c r="F406" s="3">
        <f t="shared" si="66"/>
        <v>35.166666666666998</v>
      </c>
      <c r="G406" s="3">
        <f t="shared" si="64"/>
        <v>-78.582756000000003</v>
      </c>
      <c r="J406">
        <v>34898888888.889</v>
      </c>
      <c r="K406">
        <v>-81.755341000000001</v>
      </c>
      <c r="L406">
        <v>-72.340255999999997</v>
      </c>
      <c r="N406" s="3">
        <f t="shared" si="67"/>
        <v>35.166666666666998</v>
      </c>
      <c r="O406" s="3">
        <f t="shared" si="65"/>
        <v>-83.057761999999997</v>
      </c>
    </row>
    <row r="407" spans="2:16" x14ac:dyDescent="0.25">
      <c r="B407">
        <v>35919111111.111</v>
      </c>
      <c r="C407">
        <v>-80.485405</v>
      </c>
      <c r="D407">
        <v>-71.770118999999994</v>
      </c>
      <c r="F407" s="3">
        <f t="shared" si="66"/>
        <v>36.777777777777999</v>
      </c>
      <c r="G407" s="3">
        <f t="shared" si="64"/>
        <v>-81.355782000000005</v>
      </c>
      <c r="J407">
        <v>35919111111.111</v>
      </c>
      <c r="K407">
        <v>-82.150458999999998</v>
      </c>
      <c r="L407">
        <v>-73.167572000000007</v>
      </c>
      <c r="N407" s="3">
        <f t="shared" si="67"/>
        <v>36.777777777777999</v>
      </c>
      <c r="O407" s="3">
        <f t="shared" si="65"/>
        <v>-71.392807000000005</v>
      </c>
    </row>
    <row r="408" spans="2:16" x14ac:dyDescent="0.25">
      <c r="B408">
        <v>36939333333.333</v>
      </c>
      <c r="C408">
        <v>-83.599945000000005</v>
      </c>
      <c r="D408">
        <v>-74.272452999999999</v>
      </c>
      <c r="F408" s="3">
        <f t="shared" si="66"/>
        <v>38.388888888888999</v>
      </c>
      <c r="G408" s="3">
        <f t="shared" si="64"/>
        <v>-84.288955999999999</v>
      </c>
      <c r="J408">
        <v>36939333333.333</v>
      </c>
      <c r="K408">
        <v>-89.866737000000001</v>
      </c>
      <c r="L408">
        <v>-80.874176000000006</v>
      </c>
      <c r="N408" s="3">
        <f t="shared" si="67"/>
        <v>38.388888888888999</v>
      </c>
      <c r="O408" s="3">
        <f t="shared" si="65"/>
        <v>-69.413651000000002</v>
      </c>
    </row>
    <row r="409" spans="2:16" x14ac:dyDescent="0.25">
      <c r="B409">
        <v>37959555555.556</v>
      </c>
      <c r="C409">
        <v>-82.686629999999994</v>
      </c>
      <c r="D409">
        <v>-73.170410000000004</v>
      </c>
      <c r="F409" s="3">
        <f t="shared" si="66"/>
        <v>40</v>
      </c>
      <c r="G409" s="3">
        <f t="shared" si="64"/>
        <v>-72.012214999999998</v>
      </c>
      <c r="J409">
        <v>37959555555.556</v>
      </c>
      <c r="K409">
        <v>-81.019469999999998</v>
      </c>
      <c r="L409">
        <v>-71.314728000000002</v>
      </c>
      <c r="N409" s="3">
        <f t="shared" si="67"/>
        <v>40</v>
      </c>
      <c r="O409" s="3">
        <f t="shared" si="65"/>
        <v>-67.954314999999994</v>
      </c>
    </row>
    <row r="410" spans="2:16" x14ac:dyDescent="0.25">
      <c r="B410">
        <v>38979777777.778</v>
      </c>
      <c r="C410">
        <v>-86.620925999999997</v>
      </c>
      <c r="D410">
        <v>-77.171501000000006</v>
      </c>
      <c r="F410" s="3" t="s">
        <v>21</v>
      </c>
      <c r="J410">
        <v>38979777777.778</v>
      </c>
      <c r="K410">
        <v>-90.345848000000004</v>
      </c>
      <c r="L410">
        <v>-80.062714</v>
      </c>
      <c r="N410" s="3" t="s">
        <v>21</v>
      </c>
    </row>
    <row r="411" spans="2:16" x14ac:dyDescent="0.25">
      <c r="B411">
        <v>40000000000</v>
      </c>
      <c r="C411">
        <v>-95.756409000000005</v>
      </c>
      <c r="D411">
        <v>-86.844620000000006</v>
      </c>
      <c r="J411">
        <v>40000000000</v>
      </c>
      <c r="K411">
        <v>-108.76563</v>
      </c>
      <c r="L411">
        <v>-98.377883999999995</v>
      </c>
    </row>
    <row r="412" spans="2:16" x14ac:dyDescent="0.25">
      <c r="B412" t="s">
        <v>21</v>
      </c>
      <c r="J412" t="s">
        <v>21</v>
      </c>
    </row>
    <row r="413" spans="2:16" x14ac:dyDescent="0.25">
      <c r="F413" s="3" t="s">
        <v>56</v>
      </c>
      <c r="N413" s="3" t="s">
        <v>56</v>
      </c>
    </row>
    <row r="414" spans="2:16" ht="15.75" x14ac:dyDescent="0.25">
      <c r="F414" s="3" t="s">
        <v>19</v>
      </c>
      <c r="G414" s="3" t="str">
        <f t="shared" ref="G414:G433" si="68">D440</f>
        <v>4Ix4L dBc Log Mag(dB)</v>
      </c>
      <c r="H414" s="25">
        <v>4</v>
      </c>
      <c r="N414" s="3" t="s">
        <v>19</v>
      </c>
      <c r="O414" s="3" t="str">
        <f t="shared" ref="O414:O433" si="69">L440</f>
        <v>4Ix4L dBc Log Mag(dB)</v>
      </c>
      <c r="P414" s="25">
        <v>4</v>
      </c>
    </row>
    <row r="415" spans="2:16" ht="15.75" x14ac:dyDescent="0.25">
      <c r="B415" t="s">
        <v>54</v>
      </c>
      <c r="F415" s="3">
        <f t="shared" ref="F415:F433" si="70">B441/1000000000</f>
        <v>19.956</v>
      </c>
      <c r="G415" s="3">
        <f t="shared" si="68"/>
        <v>-62.370060000000002</v>
      </c>
      <c r="H415" s="26">
        <f>ABS(AVERAGE(G415:G433)-(H414-1)*10)</f>
        <v>99.492470368421053</v>
      </c>
      <c r="J415" t="s">
        <v>54</v>
      </c>
      <c r="N415" s="3">
        <f t="shared" ref="N415:N433" si="71">J441/1000000000</f>
        <v>19.956</v>
      </c>
      <c r="O415" s="3">
        <f t="shared" si="69"/>
        <v>-57.413387</v>
      </c>
      <c r="P415" s="26">
        <f>ABS(AVERAGE(O415:O433)-(P414-1)*10)</f>
        <v>99.776245736842114</v>
      </c>
    </row>
    <row r="416" spans="2:16" x14ac:dyDescent="0.25">
      <c r="B416" t="s">
        <v>19</v>
      </c>
      <c r="C416" t="s">
        <v>155</v>
      </c>
      <c r="D416" t="s">
        <v>84</v>
      </c>
      <c r="F416" s="3">
        <f t="shared" si="70"/>
        <v>21.069555555556001</v>
      </c>
      <c r="G416" s="3">
        <f t="shared" si="68"/>
        <v>-64.350425999999999</v>
      </c>
      <c r="J416" t="s">
        <v>19</v>
      </c>
      <c r="K416" t="s">
        <v>155</v>
      </c>
      <c r="L416" t="s">
        <v>84</v>
      </c>
      <c r="N416" s="3">
        <f t="shared" si="71"/>
        <v>21.069555555556001</v>
      </c>
      <c r="O416" s="3">
        <f t="shared" si="69"/>
        <v>-70.704505999999995</v>
      </c>
    </row>
    <row r="417" spans="2:15" x14ac:dyDescent="0.25">
      <c r="B417">
        <v>11000000000</v>
      </c>
      <c r="C417">
        <v>-73.856696999999997</v>
      </c>
      <c r="D417">
        <v>-65.132866000000007</v>
      </c>
      <c r="F417" s="3">
        <f t="shared" si="70"/>
        <v>22.183111111111</v>
      </c>
      <c r="G417" s="3">
        <f t="shared" si="68"/>
        <v>-66.002243000000007</v>
      </c>
      <c r="J417">
        <v>11000000000</v>
      </c>
      <c r="K417">
        <v>-81.415436</v>
      </c>
      <c r="L417">
        <v>-67.705978000000002</v>
      </c>
      <c r="N417" s="3">
        <f t="shared" si="71"/>
        <v>22.183111111111</v>
      </c>
      <c r="O417" s="3">
        <f t="shared" si="69"/>
        <v>-71.242630000000005</v>
      </c>
    </row>
    <row r="418" spans="2:15" x14ac:dyDescent="0.25">
      <c r="B418">
        <v>12611111111.111</v>
      </c>
      <c r="C418">
        <v>-69.211464000000007</v>
      </c>
      <c r="D418">
        <v>-60.825381999999998</v>
      </c>
      <c r="F418" s="3">
        <f t="shared" si="70"/>
        <v>23.296666666667001</v>
      </c>
      <c r="G418" s="3">
        <f t="shared" si="68"/>
        <v>-65.263762999999997</v>
      </c>
      <c r="J418">
        <v>12611111111.111</v>
      </c>
      <c r="K418">
        <v>-80.520781999999997</v>
      </c>
      <c r="L418">
        <v>-71.189903000000001</v>
      </c>
      <c r="N418" s="3">
        <f t="shared" si="71"/>
        <v>23.296666666667001</v>
      </c>
      <c r="O418" s="3">
        <f t="shared" si="69"/>
        <v>-76.567390000000003</v>
      </c>
    </row>
    <row r="419" spans="2:15" x14ac:dyDescent="0.25">
      <c r="B419">
        <v>14222222222.222</v>
      </c>
      <c r="C419">
        <v>-63.439647999999998</v>
      </c>
      <c r="D419">
        <v>-56.905513999999997</v>
      </c>
      <c r="F419" s="3">
        <f t="shared" si="70"/>
        <v>24.410222222222</v>
      </c>
      <c r="G419" s="3">
        <f t="shared" si="68"/>
        <v>-62.551945000000003</v>
      </c>
      <c r="J419">
        <v>14222222222.222</v>
      </c>
      <c r="K419">
        <v>-70.213561999999996</v>
      </c>
      <c r="L419">
        <v>-63.183402999999998</v>
      </c>
      <c r="N419" s="3">
        <f t="shared" si="71"/>
        <v>24.410222222222</v>
      </c>
      <c r="O419" s="3">
        <f t="shared" si="69"/>
        <v>-70.207961999999995</v>
      </c>
    </row>
    <row r="420" spans="2:15" x14ac:dyDescent="0.25">
      <c r="B420">
        <v>15833333333.333</v>
      </c>
      <c r="C420">
        <v>-75.581078000000005</v>
      </c>
      <c r="D420">
        <v>-69.256325000000004</v>
      </c>
      <c r="F420" s="3">
        <f t="shared" si="70"/>
        <v>25.523777777778001</v>
      </c>
      <c r="G420" s="3">
        <f t="shared" si="68"/>
        <v>-56.331634999999999</v>
      </c>
      <c r="J420">
        <v>15833333333.333</v>
      </c>
      <c r="K420">
        <v>-70.698516999999995</v>
      </c>
      <c r="L420">
        <v>-63.928604</v>
      </c>
      <c r="N420" s="3">
        <f t="shared" si="71"/>
        <v>25.523777777778001</v>
      </c>
      <c r="O420" s="3">
        <f t="shared" si="69"/>
        <v>-65.801581999999996</v>
      </c>
    </row>
    <row r="421" spans="2:15" x14ac:dyDescent="0.25">
      <c r="B421">
        <v>17444444444.444</v>
      </c>
      <c r="C421">
        <v>-71.032104000000004</v>
      </c>
      <c r="D421">
        <v>-64.889954000000003</v>
      </c>
      <c r="F421" s="3">
        <f t="shared" si="70"/>
        <v>26.637333333333</v>
      </c>
      <c r="G421" s="3">
        <f t="shared" si="68"/>
        <v>-55.205157999999997</v>
      </c>
      <c r="J421">
        <v>17444444444.444</v>
      </c>
      <c r="K421">
        <v>-84.457458000000003</v>
      </c>
      <c r="L421">
        <v>-77.434357000000006</v>
      </c>
      <c r="N421" s="3">
        <f t="shared" si="71"/>
        <v>26.637333333333</v>
      </c>
      <c r="O421" s="3">
        <f t="shared" si="69"/>
        <v>-61.485045999999997</v>
      </c>
    </row>
    <row r="422" spans="2:15" x14ac:dyDescent="0.25">
      <c r="B422">
        <v>19055555555.556</v>
      </c>
      <c r="C422">
        <v>-76.775702999999993</v>
      </c>
      <c r="D422">
        <v>-70.533173000000005</v>
      </c>
      <c r="F422" s="3">
        <f t="shared" si="70"/>
        <v>27.750888888889001</v>
      </c>
      <c r="G422" s="3">
        <f t="shared" si="68"/>
        <v>-60.743378</v>
      </c>
      <c r="J422">
        <v>19055555555.556</v>
      </c>
      <c r="K422">
        <v>-79.065071000000003</v>
      </c>
      <c r="L422">
        <v>-71.643416999999999</v>
      </c>
      <c r="N422" s="3">
        <f t="shared" si="71"/>
        <v>27.750888888889001</v>
      </c>
      <c r="O422" s="3">
        <f t="shared" si="69"/>
        <v>-63.770020000000002</v>
      </c>
    </row>
    <row r="423" spans="2:15" x14ac:dyDescent="0.25">
      <c r="B423">
        <v>20666666666.667</v>
      </c>
      <c r="C423">
        <v>-85.864922000000007</v>
      </c>
      <c r="D423">
        <v>-79.210808</v>
      </c>
      <c r="F423" s="3">
        <f t="shared" si="70"/>
        <v>28.864444444444</v>
      </c>
      <c r="G423" s="3">
        <f t="shared" si="68"/>
        <v>-66.931128999999999</v>
      </c>
      <c r="J423">
        <v>20666666666.667</v>
      </c>
      <c r="K423">
        <v>-86.456901999999999</v>
      </c>
      <c r="L423">
        <v>-78.618851000000006</v>
      </c>
      <c r="N423" s="3">
        <f t="shared" si="71"/>
        <v>28.864444444444</v>
      </c>
      <c r="O423" s="3">
        <f t="shared" si="69"/>
        <v>-62.693489</v>
      </c>
    </row>
    <row r="424" spans="2:15" x14ac:dyDescent="0.25">
      <c r="B424">
        <v>22277777777.778</v>
      </c>
      <c r="C424">
        <v>-96.849564000000001</v>
      </c>
      <c r="D424">
        <v>-88.246986000000007</v>
      </c>
      <c r="F424" s="3">
        <f t="shared" si="70"/>
        <v>29.978000000000002</v>
      </c>
      <c r="G424" s="3">
        <f t="shared" si="68"/>
        <v>-67.001037999999994</v>
      </c>
      <c r="J424">
        <v>22277777777.778</v>
      </c>
      <c r="K424">
        <v>-92.785529999999994</v>
      </c>
      <c r="L424">
        <v>-83.730705</v>
      </c>
      <c r="N424" s="3">
        <f t="shared" si="71"/>
        <v>29.978000000000002</v>
      </c>
      <c r="O424" s="3">
        <f t="shared" si="69"/>
        <v>-66.142792</v>
      </c>
    </row>
    <row r="425" spans="2:15" x14ac:dyDescent="0.25">
      <c r="B425">
        <v>23888888888.889</v>
      </c>
      <c r="C425">
        <v>-95.160850999999994</v>
      </c>
      <c r="D425">
        <v>-86.564414999999997</v>
      </c>
      <c r="F425" s="3">
        <f t="shared" si="70"/>
        <v>31.091555555555999</v>
      </c>
      <c r="G425" s="3">
        <f t="shared" si="68"/>
        <v>-59.524864000000001</v>
      </c>
      <c r="J425">
        <v>23888888888.889</v>
      </c>
      <c r="K425">
        <v>-79.196326999999997</v>
      </c>
      <c r="L425">
        <v>-69.045546999999999</v>
      </c>
      <c r="N425" s="3">
        <f t="shared" si="71"/>
        <v>31.091555555555999</v>
      </c>
      <c r="O425" s="3">
        <f t="shared" si="69"/>
        <v>-74.478843999999995</v>
      </c>
    </row>
    <row r="426" spans="2:15" x14ac:dyDescent="0.25">
      <c r="B426">
        <v>25500000000</v>
      </c>
      <c r="C426">
        <v>-95.114952000000002</v>
      </c>
      <c r="D426">
        <v>-87.074439999999996</v>
      </c>
      <c r="F426" s="3">
        <f t="shared" si="70"/>
        <v>32.205111111111002</v>
      </c>
      <c r="G426" s="3">
        <f t="shared" si="68"/>
        <v>-69.035788999999994</v>
      </c>
      <c r="J426">
        <v>25500000000</v>
      </c>
      <c r="K426">
        <v>-84.295051999999998</v>
      </c>
      <c r="L426">
        <v>-74.586876000000004</v>
      </c>
      <c r="N426" s="3">
        <f t="shared" si="71"/>
        <v>32.205111111111002</v>
      </c>
      <c r="O426" s="3">
        <f t="shared" si="69"/>
        <v>-69.761870999999999</v>
      </c>
    </row>
    <row r="427" spans="2:15" x14ac:dyDescent="0.25">
      <c r="B427">
        <v>27111111111.111</v>
      </c>
      <c r="C427">
        <v>-86.782561999999999</v>
      </c>
      <c r="D427">
        <v>-79.282768000000004</v>
      </c>
      <c r="F427" s="3">
        <f t="shared" si="70"/>
        <v>33.318666666666999</v>
      </c>
      <c r="G427" s="3">
        <f t="shared" si="68"/>
        <v>-78.734718000000001</v>
      </c>
      <c r="J427">
        <v>27111111111.111</v>
      </c>
      <c r="K427">
        <v>-104.53400000000001</v>
      </c>
      <c r="L427">
        <v>-95.423882000000006</v>
      </c>
      <c r="N427" s="3">
        <f t="shared" si="71"/>
        <v>33.318666666666999</v>
      </c>
      <c r="O427" s="3">
        <f t="shared" si="69"/>
        <v>-76.475487000000001</v>
      </c>
    </row>
    <row r="428" spans="2:15" x14ac:dyDescent="0.25">
      <c r="B428">
        <v>28722222222.222</v>
      </c>
      <c r="C428">
        <v>-94.774979000000002</v>
      </c>
      <c r="D428">
        <v>-87.278412000000003</v>
      </c>
      <c r="F428" s="3">
        <f t="shared" si="70"/>
        <v>34.432222222222002</v>
      </c>
      <c r="G428" s="3">
        <f t="shared" si="68"/>
        <v>-79.715468999999999</v>
      </c>
      <c r="J428">
        <v>28722222222.222</v>
      </c>
      <c r="K428">
        <v>-91.589478</v>
      </c>
      <c r="L428">
        <v>-82.095016000000001</v>
      </c>
      <c r="N428" s="3">
        <f t="shared" si="71"/>
        <v>34.432222222222002</v>
      </c>
      <c r="O428" s="3">
        <f t="shared" si="69"/>
        <v>-70.221862999999999</v>
      </c>
    </row>
    <row r="429" spans="2:15" x14ac:dyDescent="0.25">
      <c r="B429">
        <v>30333333333.333</v>
      </c>
      <c r="C429">
        <v>-81.547934999999995</v>
      </c>
      <c r="D429">
        <v>-74.120041000000001</v>
      </c>
      <c r="F429" s="3">
        <f t="shared" si="70"/>
        <v>35.545777777778</v>
      </c>
      <c r="G429" s="3">
        <f t="shared" si="68"/>
        <v>-88.920524999999998</v>
      </c>
      <c r="J429">
        <v>30333333333.333</v>
      </c>
      <c r="K429">
        <v>-91.970778999999993</v>
      </c>
      <c r="L429">
        <v>-82.515770000000003</v>
      </c>
      <c r="N429" s="3">
        <f t="shared" si="71"/>
        <v>35.545777777778</v>
      </c>
      <c r="O429" s="3">
        <f t="shared" si="69"/>
        <v>-70.767287999999994</v>
      </c>
    </row>
    <row r="430" spans="2:15" x14ac:dyDescent="0.25">
      <c r="B430">
        <v>31944444444.444</v>
      </c>
      <c r="C430">
        <v>-78.775306999999998</v>
      </c>
      <c r="D430">
        <v>-70.947249999999997</v>
      </c>
      <c r="F430" s="3">
        <f t="shared" si="70"/>
        <v>36.659333333333002</v>
      </c>
      <c r="G430" s="3">
        <f t="shared" si="68"/>
        <v>-78.959793000000005</v>
      </c>
      <c r="J430">
        <v>31944444444.444</v>
      </c>
      <c r="K430">
        <v>-94.641418000000002</v>
      </c>
      <c r="L430">
        <v>-85.226341000000005</v>
      </c>
      <c r="N430" s="3">
        <f t="shared" si="71"/>
        <v>36.659333333333002</v>
      </c>
      <c r="O430" s="3">
        <f t="shared" si="69"/>
        <v>-70.544289000000006</v>
      </c>
    </row>
    <row r="431" spans="2:15" x14ac:dyDescent="0.25">
      <c r="B431">
        <v>33555555555.556</v>
      </c>
      <c r="C431">
        <v>-82.921768</v>
      </c>
      <c r="D431">
        <v>-74.206481999999994</v>
      </c>
      <c r="F431" s="3">
        <f t="shared" si="70"/>
        <v>37.772888888889</v>
      </c>
      <c r="G431" s="3">
        <f t="shared" si="68"/>
        <v>-83.214706000000007</v>
      </c>
      <c r="J431">
        <v>33555555555.556</v>
      </c>
      <c r="K431">
        <v>-82.781730999999994</v>
      </c>
      <c r="L431">
        <v>-73.798835999999994</v>
      </c>
      <c r="N431" s="3">
        <f t="shared" si="71"/>
        <v>37.772888888889</v>
      </c>
      <c r="O431" s="3">
        <f t="shared" si="69"/>
        <v>-71.566338000000002</v>
      </c>
    </row>
    <row r="432" spans="2:15" x14ac:dyDescent="0.25">
      <c r="B432">
        <v>35166666666.667</v>
      </c>
      <c r="C432">
        <v>-87.910247999999996</v>
      </c>
      <c r="D432">
        <v>-78.582756000000003</v>
      </c>
      <c r="F432" s="3">
        <f t="shared" si="70"/>
        <v>38.886444444444002</v>
      </c>
      <c r="G432" s="3">
        <f t="shared" si="68"/>
        <v>-76.690383999999995</v>
      </c>
      <c r="J432">
        <v>35166666666.667</v>
      </c>
      <c r="K432">
        <v>-92.050323000000006</v>
      </c>
      <c r="L432">
        <v>-83.057761999999997</v>
      </c>
      <c r="N432" s="3">
        <f t="shared" si="71"/>
        <v>38.886444444444002</v>
      </c>
      <c r="O432" s="3">
        <f t="shared" si="69"/>
        <v>-76.874649000000005</v>
      </c>
    </row>
    <row r="433" spans="2:16" x14ac:dyDescent="0.25">
      <c r="B433">
        <v>36777777777.778</v>
      </c>
      <c r="C433">
        <v>-90.872001999999995</v>
      </c>
      <c r="D433">
        <v>-81.355782000000005</v>
      </c>
      <c r="F433" s="3">
        <f t="shared" si="70"/>
        <v>40</v>
      </c>
      <c r="G433" s="3">
        <f t="shared" si="68"/>
        <v>-78.809914000000006</v>
      </c>
      <c r="J433">
        <v>36777777777.778</v>
      </c>
      <c r="K433">
        <v>-81.097549000000001</v>
      </c>
      <c r="L433">
        <v>-71.392807000000005</v>
      </c>
      <c r="N433" s="3">
        <f t="shared" si="71"/>
        <v>40</v>
      </c>
      <c r="O433" s="3">
        <f t="shared" si="69"/>
        <v>-79.029235999999997</v>
      </c>
    </row>
    <row r="434" spans="2:16" x14ac:dyDescent="0.25">
      <c r="B434">
        <v>38388888888.889</v>
      </c>
      <c r="C434">
        <v>-93.738388</v>
      </c>
      <c r="D434">
        <v>-84.288955999999999</v>
      </c>
      <c r="F434" s="3" t="s">
        <v>21</v>
      </c>
      <c r="J434">
        <v>38388888888.889</v>
      </c>
      <c r="K434">
        <v>-79.696785000000006</v>
      </c>
      <c r="L434">
        <v>-69.413651000000002</v>
      </c>
      <c r="N434" s="3" t="s">
        <v>21</v>
      </c>
    </row>
    <row r="435" spans="2:16" x14ac:dyDescent="0.25">
      <c r="B435">
        <v>40000000000</v>
      </c>
      <c r="C435">
        <v>-80.924003999999996</v>
      </c>
      <c r="D435">
        <v>-72.012214999999998</v>
      </c>
      <c r="J435">
        <v>40000000000</v>
      </c>
      <c r="K435">
        <v>-78.342063999999993</v>
      </c>
      <c r="L435">
        <v>-67.954314999999994</v>
      </c>
    </row>
    <row r="436" spans="2:16" x14ac:dyDescent="0.25">
      <c r="B436" t="s">
        <v>21</v>
      </c>
      <c r="J436" t="s">
        <v>21</v>
      </c>
    </row>
    <row r="437" spans="2:16" x14ac:dyDescent="0.25">
      <c r="F437" s="3" t="s">
        <v>58</v>
      </c>
      <c r="N437" s="3" t="s">
        <v>58</v>
      </c>
    </row>
    <row r="438" spans="2:16" ht="15.75" x14ac:dyDescent="0.25">
      <c r="F438" s="3" t="s">
        <v>19</v>
      </c>
      <c r="G438" s="3" t="str">
        <f t="shared" ref="G438:G457" si="72">D464</f>
        <v>4Ix5L dBc Log Mag(dB)</v>
      </c>
      <c r="H438" s="25">
        <v>4</v>
      </c>
      <c r="N438" s="3" t="s">
        <v>19</v>
      </c>
      <c r="O438" s="3" t="str">
        <f t="shared" ref="O438:O457" si="73">L464</f>
        <v>4Ix5L dBc Log Mag(dB)</v>
      </c>
      <c r="P438" s="25">
        <v>4</v>
      </c>
    </row>
    <row r="439" spans="2:16" ht="15.75" x14ac:dyDescent="0.25">
      <c r="B439" t="s">
        <v>56</v>
      </c>
      <c r="F439" s="3">
        <f t="shared" ref="F439:F457" si="74">B465/1000000000</f>
        <v>30.956</v>
      </c>
      <c r="G439" s="3">
        <f t="shared" si="72"/>
        <v>-61.549370000000003</v>
      </c>
      <c r="H439" s="26">
        <f>ABS(AVERAGE(G439:G457)-(H438-1)*10)</f>
        <v>91.796655368421057</v>
      </c>
      <c r="J439" t="s">
        <v>56</v>
      </c>
      <c r="N439" s="3">
        <f t="shared" ref="N439:N457" si="75">J465/1000000000</f>
        <v>30.956</v>
      </c>
      <c r="O439" s="3">
        <f t="shared" si="73"/>
        <v>-64.880904999999998</v>
      </c>
      <c r="P439" s="26">
        <f>ABS(AVERAGE(O439:O457)-(P438-1)*10)</f>
        <v>107.83156594736843</v>
      </c>
    </row>
    <row r="440" spans="2:16" x14ac:dyDescent="0.25">
      <c r="B440" t="s">
        <v>19</v>
      </c>
      <c r="C440" t="s">
        <v>156</v>
      </c>
      <c r="D440" t="s">
        <v>85</v>
      </c>
      <c r="F440" s="3">
        <f t="shared" si="74"/>
        <v>31.458444444444002</v>
      </c>
      <c r="G440" s="3">
        <f t="shared" si="72"/>
        <v>-60.576358999999997</v>
      </c>
      <c r="J440" t="s">
        <v>19</v>
      </c>
      <c r="K440" t="s">
        <v>156</v>
      </c>
      <c r="L440" t="s">
        <v>85</v>
      </c>
      <c r="N440" s="3">
        <f t="shared" si="75"/>
        <v>31.458444444444002</v>
      </c>
      <c r="O440" s="3">
        <f t="shared" si="73"/>
        <v>-72.94735</v>
      </c>
    </row>
    <row r="441" spans="2:16" x14ac:dyDescent="0.25">
      <c r="B441">
        <v>19956000000</v>
      </c>
      <c r="C441">
        <v>-71.093895000000003</v>
      </c>
      <c r="D441">
        <v>-62.370060000000002</v>
      </c>
      <c r="F441" s="3">
        <f t="shared" si="74"/>
        <v>31.960888888888999</v>
      </c>
      <c r="G441" s="3">
        <f t="shared" si="72"/>
        <v>-64.802040000000005</v>
      </c>
      <c r="J441">
        <v>19956000000</v>
      </c>
      <c r="K441">
        <v>-71.122849000000002</v>
      </c>
      <c r="L441">
        <v>-57.413387</v>
      </c>
      <c r="N441" s="3">
        <f t="shared" si="75"/>
        <v>31.960888888888999</v>
      </c>
      <c r="O441" s="3">
        <f t="shared" si="73"/>
        <v>-77.142296000000002</v>
      </c>
    </row>
    <row r="442" spans="2:16" x14ac:dyDescent="0.25">
      <c r="B442">
        <v>21069555555.556</v>
      </c>
      <c r="C442">
        <v>-72.736510999999993</v>
      </c>
      <c r="D442">
        <v>-64.350425999999999</v>
      </c>
      <c r="F442" s="3">
        <f t="shared" si="74"/>
        <v>32.463333333332997</v>
      </c>
      <c r="G442" s="3">
        <f t="shared" si="72"/>
        <v>-66.163605000000004</v>
      </c>
      <c r="J442">
        <v>21069555555.556</v>
      </c>
      <c r="K442">
        <v>-80.035392999999999</v>
      </c>
      <c r="L442">
        <v>-70.704505999999995</v>
      </c>
      <c r="N442" s="3">
        <f t="shared" si="75"/>
        <v>32.463333333332997</v>
      </c>
      <c r="O442" s="3">
        <f t="shared" si="73"/>
        <v>-76.456726000000003</v>
      </c>
    </row>
    <row r="443" spans="2:16" x14ac:dyDescent="0.25">
      <c r="B443">
        <v>22183111111.111</v>
      </c>
      <c r="C443">
        <v>-72.536377000000002</v>
      </c>
      <c r="D443">
        <v>-66.002243000000007</v>
      </c>
      <c r="F443" s="3">
        <f t="shared" si="74"/>
        <v>32.965777777778001</v>
      </c>
      <c r="G443" s="3">
        <f t="shared" si="72"/>
        <v>-62.981471999999997</v>
      </c>
      <c r="J443">
        <v>22183111111.111</v>
      </c>
      <c r="K443">
        <v>-78.272789000000003</v>
      </c>
      <c r="L443">
        <v>-71.242630000000005</v>
      </c>
      <c r="N443" s="3">
        <f t="shared" si="75"/>
        <v>32.965777777778001</v>
      </c>
      <c r="O443" s="3">
        <f t="shared" si="73"/>
        <v>-75.344138999999998</v>
      </c>
    </row>
    <row r="444" spans="2:16" x14ac:dyDescent="0.25">
      <c r="B444">
        <v>23296666666.667</v>
      </c>
      <c r="C444">
        <v>-71.588515999999998</v>
      </c>
      <c r="D444">
        <v>-65.263762999999997</v>
      </c>
      <c r="F444" s="3">
        <f t="shared" si="74"/>
        <v>33.468222222222003</v>
      </c>
      <c r="G444" s="3">
        <f t="shared" si="72"/>
        <v>-62.192543000000001</v>
      </c>
      <c r="J444">
        <v>23296666666.667</v>
      </c>
      <c r="K444">
        <v>-83.337303000000006</v>
      </c>
      <c r="L444">
        <v>-76.567390000000003</v>
      </c>
      <c r="N444" s="3">
        <f t="shared" si="75"/>
        <v>33.468222222222003</v>
      </c>
      <c r="O444" s="3">
        <f t="shared" si="73"/>
        <v>-89.895522999999997</v>
      </c>
    </row>
    <row r="445" spans="2:16" x14ac:dyDescent="0.25">
      <c r="B445">
        <v>24410222222.222</v>
      </c>
      <c r="C445">
        <v>-68.694091999999998</v>
      </c>
      <c r="D445">
        <v>-62.551945000000003</v>
      </c>
      <c r="F445" s="3">
        <f t="shared" si="74"/>
        <v>33.970666666667</v>
      </c>
      <c r="G445" s="3">
        <f t="shared" si="72"/>
        <v>-63.846378000000001</v>
      </c>
      <c r="J445">
        <v>24410222222.222</v>
      </c>
      <c r="K445">
        <v>-77.231064000000003</v>
      </c>
      <c r="L445">
        <v>-70.207961999999995</v>
      </c>
      <c r="N445" s="3">
        <f t="shared" si="75"/>
        <v>33.970666666667</v>
      </c>
      <c r="O445" s="3">
        <f t="shared" si="73"/>
        <v>-84.636887000000002</v>
      </c>
    </row>
    <row r="446" spans="2:16" x14ac:dyDescent="0.25">
      <c r="B446">
        <v>25523777777.778</v>
      </c>
      <c r="C446">
        <v>-62.574168999999998</v>
      </c>
      <c r="D446">
        <v>-56.331634999999999</v>
      </c>
      <c r="F446" s="3">
        <f t="shared" si="74"/>
        <v>34.473111111111002</v>
      </c>
      <c r="G446" s="3">
        <f t="shared" si="72"/>
        <v>-60.877625000000002</v>
      </c>
      <c r="J446">
        <v>25523777777.778</v>
      </c>
      <c r="K446">
        <v>-73.223243999999994</v>
      </c>
      <c r="L446">
        <v>-65.801581999999996</v>
      </c>
      <c r="N446" s="3">
        <f t="shared" si="75"/>
        <v>34.473111111111002</v>
      </c>
      <c r="O446" s="3">
        <f t="shared" si="73"/>
        <v>-73.638863000000001</v>
      </c>
    </row>
    <row r="447" spans="2:16" x14ac:dyDescent="0.25">
      <c r="B447">
        <v>26637333333.333</v>
      </c>
      <c r="C447">
        <v>-61.859271999999997</v>
      </c>
      <c r="D447">
        <v>-55.205157999999997</v>
      </c>
      <c r="F447" s="3">
        <f t="shared" si="74"/>
        <v>34.975555555555999</v>
      </c>
      <c r="G447" s="3">
        <f t="shared" si="72"/>
        <v>-59.461658</v>
      </c>
      <c r="J447">
        <v>26637333333.333</v>
      </c>
      <c r="K447">
        <v>-69.323097000000004</v>
      </c>
      <c r="L447">
        <v>-61.485045999999997</v>
      </c>
      <c r="N447" s="3">
        <f t="shared" si="75"/>
        <v>34.975555555555999</v>
      </c>
      <c r="O447" s="3">
        <f t="shared" si="73"/>
        <v>-80.407829000000007</v>
      </c>
    </row>
    <row r="448" spans="2:16" x14ac:dyDescent="0.25">
      <c r="B448">
        <v>27750888888.889</v>
      </c>
      <c r="C448">
        <v>-69.345955000000004</v>
      </c>
      <c r="D448">
        <v>-60.743378</v>
      </c>
      <c r="F448" s="3">
        <f t="shared" si="74"/>
        <v>35.478000000000002</v>
      </c>
      <c r="G448" s="3">
        <f t="shared" si="72"/>
        <v>-60.515442</v>
      </c>
      <c r="J448">
        <v>27750888888.889</v>
      </c>
      <c r="K448">
        <v>-72.824843999999999</v>
      </c>
      <c r="L448">
        <v>-63.770020000000002</v>
      </c>
      <c r="N448" s="3">
        <f t="shared" si="75"/>
        <v>35.478000000000002</v>
      </c>
      <c r="O448" s="3">
        <f t="shared" si="73"/>
        <v>-76.361655999999996</v>
      </c>
    </row>
    <row r="449" spans="2:16" x14ac:dyDescent="0.25">
      <c r="B449">
        <v>28864444444.444</v>
      </c>
      <c r="C449">
        <v>-75.527564999999996</v>
      </c>
      <c r="D449">
        <v>-66.931128999999999</v>
      </c>
      <c r="F449" s="3">
        <f t="shared" si="74"/>
        <v>35.980444444444004</v>
      </c>
      <c r="G449" s="3">
        <f t="shared" si="72"/>
        <v>-65.178534999999997</v>
      </c>
      <c r="J449">
        <v>28864444444.444</v>
      </c>
      <c r="K449">
        <v>-72.844261000000003</v>
      </c>
      <c r="L449">
        <v>-62.693489</v>
      </c>
      <c r="N449" s="3">
        <f t="shared" si="75"/>
        <v>35.980444444444004</v>
      </c>
      <c r="O449" s="3">
        <f t="shared" si="73"/>
        <v>-84.777161000000007</v>
      </c>
    </row>
    <row r="450" spans="2:16" x14ac:dyDescent="0.25">
      <c r="B450">
        <v>29978000000</v>
      </c>
      <c r="C450">
        <v>-75.041550000000001</v>
      </c>
      <c r="D450">
        <v>-67.001037999999994</v>
      </c>
      <c r="F450" s="3">
        <f t="shared" si="74"/>
        <v>36.482888888889001</v>
      </c>
      <c r="G450" s="3">
        <f t="shared" si="72"/>
        <v>-65.480247000000006</v>
      </c>
      <c r="J450">
        <v>29978000000</v>
      </c>
      <c r="K450">
        <v>-75.850966999999997</v>
      </c>
      <c r="L450">
        <v>-66.142792</v>
      </c>
      <c r="N450" s="3">
        <f t="shared" si="75"/>
        <v>36.482888888889001</v>
      </c>
      <c r="O450" s="3">
        <f t="shared" si="73"/>
        <v>-76.289367999999996</v>
      </c>
    </row>
    <row r="451" spans="2:16" x14ac:dyDescent="0.25">
      <c r="B451">
        <v>31091555555.556</v>
      </c>
      <c r="C451">
        <v>-67.024651000000006</v>
      </c>
      <c r="D451">
        <v>-59.524864000000001</v>
      </c>
      <c r="F451" s="3">
        <f t="shared" si="74"/>
        <v>36.985333333333003</v>
      </c>
      <c r="G451" s="3">
        <f t="shared" si="72"/>
        <v>-63.166580000000003</v>
      </c>
      <c r="J451">
        <v>31091555555.556</v>
      </c>
      <c r="K451">
        <v>-83.588965999999999</v>
      </c>
      <c r="L451">
        <v>-74.478843999999995</v>
      </c>
      <c r="N451" s="3">
        <f t="shared" si="75"/>
        <v>36.985333333333003</v>
      </c>
      <c r="O451" s="3">
        <f t="shared" si="73"/>
        <v>-79.149901999999997</v>
      </c>
    </row>
    <row r="452" spans="2:16" x14ac:dyDescent="0.25">
      <c r="B452">
        <v>32205111111.111</v>
      </c>
      <c r="C452">
        <v>-76.532355999999993</v>
      </c>
      <c r="D452">
        <v>-69.035788999999994</v>
      </c>
      <c r="F452" s="3">
        <f t="shared" si="74"/>
        <v>37.487777777778</v>
      </c>
      <c r="G452" s="3">
        <f t="shared" si="72"/>
        <v>-66.058884000000006</v>
      </c>
      <c r="J452">
        <v>32205111111.111</v>
      </c>
      <c r="K452">
        <v>-79.256325000000004</v>
      </c>
      <c r="L452">
        <v>-69.761870999999999</v>
      </c>
      <c r="N452" s="3">
        <f t="shared" si="75"/>
        <v>37.487777777778</v>
      </c>
      <c r="O452" s="3">
        <f t="shared" si="73"/>
        <v>-79.156998000000002</v>
      </c>
    </row>
    <row r="453" spans="2:16" x14ac:dyDescent="0.25">
      <c r="B453">
        <v>33318666666.667</v>
      </c>
      <c r="C453">
        <v>-86.162612999999993</v>
      </c>
      <c r="D453">
        <v>-78.734718000000001</v>
      </c>
      <c r="F453" s="3">
        <f t="shared" si="74"/>
        <v>37.990222222222002</v>
      </c>
      <c r="G453" s="3">
        <f t="shared" si="72"/>
        <v>-63.370086999999998</v>
      </c>
      <c r="J453">
        <v>33318666666.667</v>
      </c>
      <c r="K453">
        <v>-85.930488999999994</v>
      </c>
      <c r="L453">
        <v>-76.475487000000001</v>
      </c>
      <c r="N453" s="3">
        <f t="shared" si="75"/>
        <v>37.990222222222002</v>
      </c>
      <c r="O453" s="3">
        <f t="shared" si="73"/>
        <v>-75.859848</v>
      </c>
    </row>
    <row r="454" spans="2:16" x14ac:dyDescent="0.25">
      <c r="B454">
        <v>34432222222.222</v>
      </c>
      <c r="C454">
        <v>-87.543532999999996</v>
      </c>
      <c r="D454">
        <v>-79.715468999999999</v>
      </c>
      <c r="F454" s="3">
        <f t="shared" si="74"/>
        <v>38.492666666666999</v>
      </c>
      <c r="G454" s="3">
        <f t="shared" si="72"/>
        <v>-56.999885999999996</v>
      </c>
      <c r="J454">
        <v>34432222222.222</v>
      </c>
      <c r="K454">
        <v>-79.636948000000004</v>
      </c>
      <c r="L454">
        <v>-70.221862999999999</v>
      </c>
      <c r="N454" s="3">
        <f t="shared" si="75"/>
        <v>38.492666666666999</v>
      </c>
      <c r="O454" s="3">
        <f t="shared" si="73"/>
        <v>-82.470070000000007</v>
      </c>
    </row>
    <row r="455" spans="2:16" x14ac:dyDescent="0.25">
      <c r="B455">
        <v>35545777777.778</v>
      </c>
      <c r="C455">
        <v>-97.635818</v>
      </c>
      <c r="D455">
        <v>-88.920524999999998</v>
      </c>
      <c r="F455" s="3">
        <f t="shared" si="74"/>
        <v>38.995111111111001</v>
      </c>
      <c r="G455" s="3">
        <f t="shared" si="72"/>
        <v>-55.744030000000002</v>
      </c>
      <c r="J455">
        <v>35545777777.778</v>
      </c>
      <c r="K455">
        <v>-79.750174999999999</v>
      </c>
      <c r="L455">
        <v>-70.767287999999994</v>
      </c>
      <c r="N455" s="3">
        <f t="shared" si="75"/>
        <v>38.995111111111001</v>
      </c>
      <c r="O455" s="3">
        <f t="shared" si="73"/>
        <v>-80.532295000000005</v>
      </c>
    </row>
    <row r="456" spans="2:16" x14ac:dyDescent="0.25">
      <c r="B456">
        <v>36659333333.333</v>
      </c>
      <c r="C456">
        <v>-88.287284999999997</v>
      </c>
      <c r="D456">
        <v>-78.959793000000005</v>
      </c>
      <c r="F456" s="3">
        <f t="shared" si="74"/>
        <v>39.497555555555998</v>
      </c>
      <c r="G456" s="3">
        <f t="shared" si="72"/>
        <v>-57.102417000000003</v>
      </c>
      <c r="J456">
        <v>36659333333.333</v>
      </c>
      <c r="K456">
        <v>-79.536841999999993</v>
      </c>
      <c r="L456">
        <v>-70.544289000000006</v>
      </c>
      <c r="N456" s="3">
        <f t="shared" si="75"/>
        <v>39.497555555555998</v>
      </c>
      <c r="O456" s="3">
        <f t="shared" si="73"/>
        <v>-77.143783999999997</v>
      </c>
    </row>
    <row r="457" spans="2:16" x14ac:dyDescent="0.25">
      <c r="B457">
        <v>37772888888.889</v>
      </c>
      <c r="C457">
        <v>-92.730926999999994</v>
      </c>
      <c r="D457">
        <v>-83.214706000000007</v>
      </c>
      <c r="F457" s="3">
        <f t="shared" si="74"/>
        <v>40</v>
      </c>
      <c r="G457" s="3">
        <f t="shared" si="72"/>
        <v>-58.069293999999999</v>
      </c>
      <c r="J457">
        <v>37772888888.889</v>
      </c>
      <c r="K457">
        <v>-81.271072000000004</v>
      </c>
      <c r="L457">
        <v>-71.566338000000002</v>
      </c>
      <c r="N457" s="3">
        <f t="shared" si="75"/>
        <v>40</v>
      </c>
      <c r="O457" s="3">
        <f t="shared" si="73"/>
        <v>-71.708152999999996</v>
      </c>
    </row>
    <row r="458" spans="2:16" x14ac:dyDescent="0.25">
      <c r="B458">
        <v>38886444444.444</v>
      </c>
      <c r="C458">
        <v>-86.139809</v>
      </c>
      <c r="D458">
        <v>-76.690383999999995</v>
      </c>
      <c r="F458" s="3" t="s">
        <v>21</v>
      </c>
      <c r="J458">
        <v>38886444444.444</v>
      </c>
      <c r="K458">
        <v>-87.157784000000007</v>
      </c>
      <c r="L458">
        <v>-76.874649000000005</v>
      </c>
      <c r="N458" s="3" t="s">
        <v>21</v>
      </c>
    </row>
    <row r="459" spans="2:16" x14ac:dyDescent="0.25">
      <c r="B459">
        <v>40000000000</v>
      </c>
      <c r="C459">
        <v>-87.721703000000005</v>
      </c>
      <c r="D459">
        <v>-78.809914000000006</v>
      </c>
      <c r="J459">
        <v>40000000000</v>
      </c>
      <c r="K459">
        <v>-89.416984999999997</v>
      </c>
      <c r="L459">
        <v>-79.029235999999997</v>
      </c>
    </row>
    <row r="460" spans="2:16" x14ac:dyDescent="0.25">
      <c r="B460" t="s">
        <v>21</v>
      </c>
      <c r="J460" t="s">
        <v>21</v>
      </c>
    </row>
    <row r="461" spans="2:16" x14ac:dyDescent="0.25">
      <c r="F461" s="3" t="s">
        <v>60</v>
      </c>
      <c r="N461" s="3" t="s">
        <v>60</v>
      </c>
    </row>
    <row r="462" spans="2:16" ht="15.75" x14ac:dyDescent="0.25">
      <c r="F462" s="3" t="s">
        <v>19</v>
      </c>
      <c r="G462" s="3" t="str">
        <f t="shared" ref="G462:G481" si="76">D488</f>
        <v>5Ix1L dBc Log Mag(dB)</v>
      </c>
      <c r="H462" s="25">
        <v>5</v>
      </c>
      <c r="N462" s="3" t="s">
        <v>19</v>
      </c>
      <c r="O462" s="3" t="str">
        <f t="shared" ref="O462:O481" si="77">L488</f>
        <v>5Ix1L dBc Log Mag(dB)</v>
      </c>
      <c r="P462" s="25">
        <v>5</v>
      </c>
    </row>
    <row r="463" spans="2:16" ht="15.75" x14ac:dyDescent="0.25">
      <c r="B463" t="s">
        <v>58</v>
      </c>
      <c r="F463" s="3">
        <f t="shared" ref="F463:F481" si="78">B489/1000000000</f>
        <v>11</v>
      </c>
      <c r="G463" s="3">
        <f t="shared" si="76"/>
        <v>-54.086784000000002</v>
      </c>
      <c r="H463" s="26">
        <f>ABS(AVERAGE(G463:G481)-(H462-1)*10)</f>
        <v>118.22769600000001</v>
      </c>
      <c r="J463" t="s">
        <v>58</v>
      </c>
      <c r="N463" s="3">
        <f t="shared" ref="N463:N481" si="79">J489/1000000000</f>
        <v>11</v>
      </c>
      <c r="O463" s="3">
        <f t="shared" si="77"/>
        <v>-60.916499999999999</v>
      </c>
      <c r="P463" s="26">
        <f>ABS(AVERAGE(O463:O481)-(P462-1)*10)</f>
        <v>116.05674157894735</v>
      </c>
    </row>
    <row r="464" spans="2:16" x14ac:dyDescent="0.25">
      <c r="B464" t="s">
        <v>19</v>
      </c>
      <c r="C464" t="s">
        <v>157</v>
      </c>
      <c r="D464" t="s">
        <v>86</v>
      </c>
      <c r="F464" s="3">
        <f t="shared" si="78"/>
        <v>12.585833333332999</v>
      </c>
      <c r="G464" s="3">
        <f t="shared" si="76"/>
        <v>-59.396026999999997</v>
      </c>
      <c r="J464" t="s">
        <v>19</v>
      </c>
      <c r="K464" t="s">
        <v>157</v>
      </c>
      <c r="L464" t="s">
        <v>86</v>
      </c>
      <c r="N464" s="3">
        <f t="shared" si="79"/>
        <v>12.585833333332999</v>
      </c>
      <c r="O464" s="3">
        <f t="shared" si="77"/>
        <v>-77.393814000000006</v>
      </c>
    </row>
    <row r="465" spans="2:15" x14ac:dyDescent="0.25">
      <c r="B465">
        <v>30956000000</v>
      </c>
      <c r="C465">
        <v>-70.273201</v>
      </c>
      <c r="D465">
        <v>-61.549370000000003</v>
      </c>
      <c r="F465" s="3">
        <f t="shared" si="78"/>
        <v>14.171666666666999</v>
      </c>
      <c r="G465" s="3">
        <f t="shared" si="76"/>
        <v>-82.077126000000007</v>
      </c>
      <c r="J465">
        <v>30956000000</v>
      </c>
      <c r="K465">
        <v>-78.590369999999993</v>
      </c>
      <c r="L465">
        <v>-64.880904999999998</v>
      </c>
      <c r="N465" s="3">
        <f t="shared" si="79"/>
        <v>14.171666666666999</v>
      </c>
      <c r="O465" s="3">
        <f t="shared" si="77"/>
        <v>-69.093902999999997</v>
      </c>
    </row>
    <row r="466" spans="2:15" x14ac:dyDescent="0.25">
      <c r="B466">
        <v>31458444444.444</v>
      </c>
      <c r="C466">
        <v>-68.962440000000001</v>
      </c>
      <c r="D466">
        <v>-60.576358999999997</v>
      </c>
      <c r="F466" s="3">
        <f t="shared" si="78"/>
        <v>15.7575</v>
      </c>
      <c r="G466" s="3">
        <f t="shared" si="76"/>
        <v>-71.701003999999998</v>
      </c>
      <c r="J466">
        <v>31458444444.444</v>
      </c>
      <c r="K466">
        <v>-82.278236000000007</v>
      </c>
      <c r="L466">
        <v>-72.94735</v>
      </c>
      <c r="N466" s="3">
        <f t="shared" si="79"/>
        <v>15.7575</v>
      </c>
      <c r="O466" s="3">
        <f t="shared" si="77"/>
        <v>-97.34684</v>
      </c>
    </row>
    <row r="467" spans="2:15" x14ac:dyDescent="0.25">
      <c r="B467">
        <v>31960888888.889</v>
      </c>
      <c r="C467">
        <v>-71.336174</v>
      </c>
      <c r="D467">
        <v>-64.802040000000005</v>
      </c>
      <c r="F467" s="3">
        <f t="shared" si="78"/>
        <v>17.343333333333</v>
      </c>
      <c r="G467" s="3">
        <f t="shared" si="76"/>
        <v>-78.814353999999994</v>
      </c>
      <c r="J467">
        <v>31960888888.889</v>
      </c>
      <c r="K467">
        <v>-84.172454999999999</v>
      </c>
      <c r="L467">
        <v>-77.142296000000002</v>
      </c>
      <c r="N467" s="3">
        <f t="shared" si="79"/>
        <v>17.343333333333</v>
      </c>
      <c r="O467" s="3">
        <f t="shared" si="77"/>
        <v>-89.721808999999993</v>
      </c>
    </row>
    <row r="468" spans="2:15" x14ac:dyDescent="0.25">
      <c r="B468">
        <v>32463333333.333</v>
      </c>
      <c r="C468">
        <v>-72.488358000000005</v>
      </c>
      <c r="D468">
        <v>-66.163605000000004</v>
      </c>
      <c r="F468" s="3">
        <f t="shared" si="78"/>
        <v>18.929166666667001</v>
      </c>
      <c r="G468" s="3">
        <f t="shared" si="76"/>
        <v>-84.009979000000001</v>
      </c>
      <c r="J468">
        <v>32463333333.333</v>
      </c>
      <c r="K468">
        <v>-83.226630999999998</v>
      </c>
      <c r="L468">
        <v>-76.456726000000003</v>
      </c>
      <c r="N468" s="3">
        <f t="shared" si="79"/>
        <v>18.929166666667001</v>
      </c>
      <c r="O468" s="3">
        <f t="shared" si="77"/>
        <v>-85.512337000000002</v>
      </c>
    </row>
    <row r="469" spans="2:15" x14ac:dyDescent="0.25">
      <c r="B469">
        <v>32965777777.778</v>
      </c>
      <c r="C469">
        <v>-69.123619000000005</v>
      </c>
      <c r="D469">
        <v>-62.981471999999997</v>
      </c>
      <c r="F469" s="3">
        <f t="shared" si="78"/>
        <v>20.515000000000001</v>
      </c>
      <c r="G469" s="3">
        <f t="shared" si="76"/>
        <v>-78.910881000000003</v>
      </c>
      <c r="J469">
        <v>32965777777.778</v>
      </c>
      <c r="K469">
        <v>-82.367241000000007</v>
      </c>
      <c r="L469">
        <v>-75.344138999999998</v>
      </c>
      <c r="N469" s="3">
        <f t="shared" si="79"/>
        <v>20.515000000000001</v>
      </c>
      <c r="O469" s="3">
        <f t="shared" si="77"/>
        <v>-76.645820999999998</v>
      </c>
    </row>
    <row r="470" spans="2:15" x14ac:dyDescent="0.25">
      <c r="B470">
        <v>33468222222.222</v>
      </c>
      <c r="C470">
        <v>-68.435080999999997</v>
      </c>
      <c r="D470">
        <v>-62.192543000000001</v>
      </c>
      <c r="F470" s="3">
        <f t="shared" si="78"/>
        <v>22.100833333333</v>
      </c>
      <c r="G470" s="3">
        <f t="shared" si="76"/>
        <v>-73.096748000000005</v>
      </c>
      <c r="J470">
        <v>33468222222.222</v>
      </c>
      <c r="K470">
        <v>-97.317183999999997</v>
      </c>
      <c r="L470">
        <v>-89.895522999999997</v>
      </c>
      <c r="N470" s="3">
        <f t="shared" si="79"/>
        <v>22.100833333333</v>
      </c>
      <c r="O470" s="3">
        <f t="shared" si="77"/>
        <v>-67.597992000000005</v>
      </c>
    </row>
    <row r="471" spans="2:15" x14ac:dyDescent="0.25">
      <c r="B471">
        <v>33970666666.667</v>
      </c>
      <c r="C471">
        <v>-70.500495999999998</v>
      </c>
      <c r="D471">
        <v>-63.846378000000001</v>
      </c>
      <c r="F471" s="3">
        <f t="shared" si="78"/>
        <v>23.686666666667001</v>
      </c>
      <c r="G471" s="3">
        <f t="shared" si="76"/>
        <v>-79.285850999999994</v>
      </c>
      <c r="J471">
        <v>33970666666.667</v>
      </c>
      <c r="K471">
        <v>-92.474936999999997</v>
      </c>
      <c r="L471">
        <v>-84.636887000000002</v>
      </c>
      <c r="N471" s="3">
        <f t="shared" si="79"/>
        <v>23.686666666667001</v>
      </c>
      <c r="O471" s="3">
        <f t="shared" si="77"/>
        <v>-70.229125999999994</v>
      </c>
    </row>
    <row r="472" spans="2:15" x14ac:dyDescent="0.25">
      <c r="B472">
        <v>34473111111.111</v>
      </c>
      <c r="C472">
        <v>-69.480202000000006</v>
      </c>
      <c r="D472">
        <v>-60.877625000000002</v>
      </c>
      <c r="F472" s="3">
        <f t="shared" si="78"/>
        <v>25.272500000000001</v>
      </c>
      <c r="G472" s="3">
        <f t="shared" si="76"/>
        <v>-87.330451999999994</v>
      </c>
      <c r="J472">
        <v>34473111111.111</v>
      </c>
      <c r="K472">
        <v>-82.693686999999997</v>
      </c>
      <c r="L472">
        <v>-73.638863000000001</v>
      </c>
      <c r="N472" s="3">
        <f t="shared" si="79"/>
        <v>25.272500000000001</v>
      </c>
      <c r="O472" s="3">
        <f t="shared" si="77"/>
        <v>-69.540344000000005</v>
      </c>
    </row>
    <row r="473" spans="2:15" x14ac:dyDescent="0.25">
      <c r="B473">
        <v>34975555555.556</v>
      </c>
      <c r="C473">
        <v>-68.058090000000007</v>
      </c>
      <c r="D473">
        <v>-59.461658</v>
      </c>
      <c r="F473" s="3">
        <f t="shared" si="78"/>
        <v>26.858333333333</v>
      </c>
      <c r="G473" s="3">
        <f t="shared" si="76"/>
        <v>-87.999115000000003</v>
      </c>
      <c r="J473">
        <v>34975555555.556</v>
      </c>
      <c r="K473">
        <v>-90.558600999999996</v>
      </c>
      <c r="L473">
        <v>-80.407829000000007</v>
      </c>
      <c r="N473" s="3">
        <f t="shared" si="79"/>
        <v>26.858333333333</v>
      </c>
      <c r="O473" s="3">
        <f t="shared" si="77"/>
        <v>-71.764137000000005</v>
      </c>
    </row>
    <row r="474" spans="2:15" x14ac:dyDescent="0.25">
      <c r="B474">
        <v>35478000000</v>
      </c>
      <c r="C474">
        <v>-68.555954</v>
      </c>
      <c r="D474">
        <v>-60.515442</v>
      </c>
      <c r="F474" s="3">
        <f t="shared" si="78"/>
        <v>28.444166666666998</v>
      </c>
      <c r="G474" s="3">
        <f t="shared" si="76"/>
        <v>-86.287375999999995</v>
      </c>
      <c r="J474">
        <v>35478000000</v>
      </c>
      <c r="K474">
        <v>-86.069832000000005</v>
      </c>
      <c r="L474">
        <v>-76.361655999999996</v>
      </c>
      <c r="N474" s="3">
        <f t="shared" si="79"/>
        <v>28.444166666666998</v>
      </c>
      <c r="O474" s="3">
        <f t="shared" si="77"/>
        <v>-70.900413999999998</v>
      </c>
    </row>
    <row r="475" spans="2:15" x14ac:dyDescent="0.25">
      <c r="B475">
        <v>35980444444.444</v>
      </c>
      <c r="C475">
        <v>-72.678321999999994</v>
      </c>
      <c r="D475">
        <v>-65.178534999999997</v>
      </c>
      <c r="F475" s="3">
        <f t="shared" si="78"/>
        <v>30.03</v>
      </c>
      <c r="G475" s="3">
        <f t="shared" si="76"/>
        <v>-81.003860000000003</v>
      </c>
      <c r="J475">
        <v>35980444444.444</v>
      </c>
      <c r="K475">
        <v>-93.887282999999996</v>
      </c>
      <c r="L475">
        <v>-84.777161000000007</v>
      </c>
      <c r="N475" s="3">
        <f t="shared" si="79"/>
        <v>30.03</v>
      </c>
      <c r="O475" s="3">
        <f t="shared" si="77"/>
        <v>-69.688995000000006</v>
      </c>
    </row>
    <row r="476" spans="2:15" x14ac:dyDescent="0.25">
      <c r="B476">
        <v>36482888888.889</v>
      </c>
      <c r="C476">
        <v>-72.976814000000005</v>
      </c>
      <c r="D476">
        <v>-65.480247000000006</v>
      </c>
      <c r="F476" s="3">
        <f t="shared" si="78"/>
        <v>31.615833333333001</v>
      </c>
      <c r="G476" s="3">
        <f t="shared" si="76"/>
        <v>-83.566719000000006</v>
      </c>
      <c r="J476">
        <v>36482888888.889</v>
      </c>
      <c r="K476">
        <v>-85.783828999999997</v>
      </c>
      <c r="L476">
        <v>-76.289367999999996</v>
      </c>
      <c r="N476" s="3">
        <f t="shared" si="79"/>
        <v>31.615833333333001</v>
      </c>
      <c r="O476" s="3">
        <f t="shared" si="77"/>
        <v>-77.265677999999994</v>
      </c>
    </row>
    <row r="477" spans="2:15" x14ac:dyDescent="0.25">
      <c r="B477">
        <v>36985333333.333</v>
      </c>
      <c r="C477">
        <v>-70.594475000000003</v>
      </c>
      <c r="D477">
        <v>-63.166580000000003</v>
      </c>
      <c r="F477" s="3">
        <f t="shared" si="78"/>
        <v>33.201666666667002</v>
      </c>
      <c r="G477" s="3">
        <f t="shared" si="76"/>
        <v>-83.723595000000003</v>
      </c>
      <c r="J477">
        <v>36985333333.333</v>
      </c>
      <c r="K477">
        <v>-88.604911999999999</v>
      </c>
      <c r="L477">
        <v>-79.149901999999997</v>
      </c>
      <c r="N477" s="3">
        <f t="shared" si="79"/>
        <v>33.201666666667002</v>
      </c>
      <c r="O477" s="3">
        <f t="shared" si="77"/>
        <v>-76.684737999999996</v>
      </c>
    </row>
    <row r="478" spans="2:15" x14ac:dyDescent="0.25">
      <c r="B478">
        <v>37487777777.778</v>
      </c>
      <c r="C478">
        <v>-73.886939999999996</v>
      </c>
      <c r="D478">
        <v>-66.058884000000006</v>
      </c>
      <c r="F478" s="3">
        <f t="shared" si="78"/>
        <v>34.787500000000001</v>
      </c>
      <c r="G478" s="3">
        <f t="shared" si="76"/>
        <v>-82.772452999999999</v>
      </c>
      <c r="J478">
        <v>37487777777.778</v>
      </c>
      <c r="K478">
        <v>-88.572083000000006</v>
      </c>
      <c r="L478">
        <v>-79.156998000000002</v>
      </c>
      <c r="N478" s="3">
        <f t="shared" si="79"/>
        <v>34.787500000000001</v>
      </c>
      <c r="O478" s="3">
        <f t="shared" si="77"/>
        <v>-77.516197000000005</v>
      </c>
    </row>
    <row r="479" spans="2:15" x14ac:dyDescent="0.25">
      <c r="B479">
        <v>37990222222.222</v>
      </c>
      <c r="C479">
        <v>-72.085373000000004</v>
      </c>
      <c r="D479">
        <v>-63.370086999999998</v>
      </c>
      <c r="F479" s="3">
        <f t="shared" si="78"/>
        <v>36.373333333333001</v>
      </c>
      <c r="G479" s="3">
        <f t="shared" si="76"/>
        <v>-85.416274999999999</v>
      </c>
      <c r="J479">
        <v>37990222222.222</v>
      </c>
      <c r="K479">
        <v>-84.842742999999999</v>
      </c>
      <c r="L479">
        <v>-75.859848</v>
      </c>
      <c r="N479" s="3">
        <f t="shared" si="79"/>
        <v>36.373333333333001</v>
      </c>
      <c r="O479" s="3">
        <f t="shared" si="77"/>
        <v>-80.579230999999993</v>
      </c>
    </row>
    <row r="480" spans="2:15" x14ac:dyDescent="0.25">
      <c r="B480">
        <v>38492666666.667</v>
      </c>
      <c r="C480">
        <v>-66.327385000000007</v>
      </c>
      <c r="D480">
        <v>-56.999885999999996</v>
      </c>
      <c r="F480" s="3">
        <f t="shared" si="78"/>
        <v>37.959166666667002</v>
      </c>
      <c r="G480" s="3">
        <f t="shared" si="76"/>
        <v>-73.772987000000001</v>
      </c>
      <c r="J480">
        <v>38492666666.667</v>
      </c>
      <c r="K480">
        <v>-91.462631000000002</v>
      </c>
      <c r="L480">
        <v>-82.470070000000007</v>
      </c>
      <c r="N480" s="3">
        <f t="shared" si="79"/>
        <v>37.959166666667002</v>
      </c>
      <c r="O480" s="3">
        <f t="shared" si="77"/>
        <v>-72.186706999999998</v>
      </c>
    </row>
    <row r="481" spans="2:16" x14ac:dyDescent="0.25">
      <c r="B481">
        <v>38995111111.111</v>
      </c>
      <c r="C481">
        <v>-65.260254000000003</v>
      </c>
      <c r="D481">
        <v>-55.744030000000002</v>
      </c>
      <c r="F481" s="3">
        <f t="shared" si="78"/>
        <v>39.545000000000002</v>
      </c>
      <c r="G481" s="3">
        <f t="shared" si="76"/>
        <v>-73.074637999999993</v>
      </c>
      <c r="J481">
        <v>38995111111.111</v>
      </c>
      <c r="K481">
        <v>-90.237037999999998</v>
      </c>
      <c r="L481">
        <v>-80.532295000000005</v>
      </c>
      <c r="N481" s="3">
        <f t="shared" si="79"/>
        <v>39.545000000000002</v>
      </c>
      <c r="O481" s="3">
        <f t="shared" si="77"/>
        <v>-84.493506999999994</v>
      </c>
    </row>
    <row r="482" spans="2:16" x14ac:dyDescent="0.25">
      <c r="B482">
        <v>39497555555.556</v>
      </c>
      <c r="C482">
        <v>-66.551841999999994</v>
      </c>
      <c r="D482">
        <v>-57.102417000000003</v>
      </c>
      <c r="F482" s="3" t="s">
        <v>21</v>
      </c>
      <c r="J482">
        <v>39497555555.556</v>
      </c>
      <c r="K482">
        <v>-87.426918000000001</v>
      </c>
      <c r="L482">
        <v>-77.143783999999997</v>
      </c>
      <c r="N482" s="3" t="s">
        <v>21</v>
      </c>
    </row>
    <row r="483" spans="2:16" x14ac:dyDescent="0.25">
      <c r="B483">
        <v>40000000000</v>
      </c>
      <c r="C483">
        <v>-66.981087000000002</v>
      </c>
      <c r="D483">
        <v>-58.069293999999999</v>
      </c>
      <c r="J483">
        <v>40000000000</v>
      </c>
      <c r="K483">
        <v>-82.095900999999998</v>
      </c>
      <c r="L483">
        <v>-71.708152999999996</v>
      </c>
    </row>
    <row r="484" spans="2:16" x14ac:dyDescent="0.25">
      <c r="B484" t="s">
        <v>21</v>
      </c>
      <c r="J484" t="s">
        <v>21</v>
      </c>
    </row>
    <row r="485" spans="2:16" x14ac:dyDescent="0.25">
      <c r="F485" s="3" t="s">
        <v>61</v>
      </c>
      <c r="N485" s="3" t="s">
        <v>61</v>
      </c>
    </row>
    <row r="486" spans="2:16" ht="15.75" x14ac:dyDescent="0.25">
      <c r="F486" s="3" t="s">
        <v>19</v>
      </c>
      <c r="G486" s="3" t="str">
        <f t="shared" ref="G486:G505" si="80">D512</f>
        <v>5Ix2L dBc Log Mag(dB)</v>
      </c>
      <c r="H486" s="25">
        <v>5</v>
      </c>
      <c r="N486" s="3" t="s">
        <v>19</v>
      </c>
      <c r="O486" s="3" t="str">
        <f t="shared" ref="O486:O505" si="81">L512</f>
        <v>5Ix2L dBc Log Mag(dB)</v>
      </c>
      <c r="P486" s="25">
        <v>5</v>
      </c>
    </row>
    <row r="487" spans="2:16" ht="15.75" x14ac:dyDescent="0.25">
      <c r="B487" t="s">
        <v>60</v>
      </c>
      <c r="F487" s="3">
        <f t="shared" ref="F487:F505" si="82">B513/1000000000</f>
        <v>21.545000000000002</v>
      </c>
      <c r="G487" s="3">
        <f t="shared" si="80"/>
        <v>-70.238440999999995</v>
      </c>
      <c r="H487" s="26">
        <f>ABS(AVERAGE(G487:G505)-(H486-1)*10)</f>
        <v>114.51554742105263</v>
      </c>
      <c r="J487" t="s">
        <v>60</v>
      </c>
      <c r="N487" s="3">
        <f t="shared" ref="N487:N505" si="83">J513/1000000000</f>
        <v>21.545000000000002</v>
      </c>
      <c r="O487" s="3">
        <f t="shared" si="81"/>
        <v>-50.249614999999999</v>
      </c>
      <c r="P487" s="26">
        <f>ABS(AVERAGE(O487:O505)-(P486-1)*10)</f>
        <v>116.78851747368421</v>
      </c>
    </row>
    <row r="488" spans="2:16" x14ac:dyDescent="0.25">
      <c r="B488" t="s">
        <v>19</v>
      </c>
      <c r="C488" t="s">
        <v>158</v>
      </c>
      <c r="D488" t="s">
        <v>87</v>
      </c>
      <c r="F488" s="3">
        <f t="shared" si="82"/>
        <v>22.570277777777999</v>
      </c>
      <c r="G488" s="3">
        <f t="shared" si="80"/>
        <v>-66.375632999999993</v>
      </c>
      <c r="J488" t="s">
        <v>19</v>
      </c>
      <c r="K488" t="s">
        <v>158</v>
      </c>
      <c r="L488" t="s">
        <v>87</v>
      </c>
      <c r="N488" s="3">
        <f t="shared" si="83"/>
        <v>22.570277777777999</v>
      </c>
      <c r="O488" s="3">
        <f t="shared" si="81"/>
        <v>-56.918488000000004</v>
      </c>
    </row>
    <row r="489" spans="2:16" x14ac:dyDescent="0.25">
      <c r="B489">
        <v>11000000000</v>
      </c>
      <c r="C489">
        <v>-62.810619000000003</v>
      </c>
      <c r="D489">
        <v>-54.086784000000002</v>
      </c>
      <c r="F489" s="3">
        <f t="shared" si="82"/>
        <v>23.595555555556</v>
      </c>
      <c r="G489" s="3">
        <f t="shared" si="80"/>
        <v>-67.394240999999994</v>
      </c>
      <c r="J489">
        <v>11000000000</v>
      </c>
      <c r="K489">
        <v>-74.625961000000004</v>
      </c>
      <c r="L489">
        <v>-60.916499999999999</v>
      </c>
      <c r="N489" s="3">
        <f t="shared" si="83"/>
        <v>23.595555555556</v>
      </c>
      <c r="O489" s="3">
        <f t="shared" si="81"/>
        <v>-73.061385999999999</v>
      </c>
    </row>
    <row r="490" spans="2:16" x14ac:dyDescent="0.25">
      <c r="B490">
        <v>12585833333.333</v>
      </c>
      <c r="C490">
        <v>-67.782104000000004</v>
      </c>
      <c r="D490">
        <v>-59.396026999999997</v>
      </c>
      <c r="F490" s="3">
        <f t="shared" si="82"/>
        <v>24.620833333333</v>
      </c>
      <c r="G490" s="3">
        <f t="shared" si="80"/>
        <v>-54.131298000000001</v>
      </c>
      <c r="J490">
        <v>12585833333.333</v>
      </c>
      <c r="K490">
        <v>-86.724700999999996</v>
      </c>
      <c r="L490">
        <v>-77.393814000000006</v>
      </c>
      <c r="N490" s="3">
        <f t="shared" si="83"/>
        <v>24.620833333333</v>
      </c>
      <c r="O490" s="3">
        <f t="shared" si="81"/>
        <v>-74.977447999999995</v>
      </c>
    </row>
    <row r="491" spans="2:16" x14ac:dyDescent="0.25">
      <c r="B491">
        <v>14171666666.667</v>
      </c>
      <c r="C491">
        <v>-88.611251999999993</v>
      </c>
      <c r="D491">
        <v>-82.077126000000007</v>
      </c>
      <c r="F491" s="3">
        <f t="shared" si="82"/>
        <v>25.646111111111001</v>
      </c>
      <c r="G491" s="3">
        <f t="shared" si="80"/>
        <v>-60.544628000000003</v>
      </c>
      <c r="J491">
        <v>14171666666.667</v>
      </c>
      <c r="K491">
        <v>-76.124061999999995</v>
      </c>
      <c r="L491">
        <v>-69.093902999999997</v>
      </c>
      <c r="N491" s="3">
        <f t="shared" si="83"/>
        <v>25.646111111111001</v>
      </c>
      <c r="O491" s="3">
        <f t="shared" si="81"/>
        <v>-72.869491999999994</v>
      </c>
    </row>
    <row r="492" spans="2:16" x14ac:dyDescent="0.25">
      <c r="B492">
        <v>15757500000</v>
      </c>
      <c r="C492">
        <v>-78.025756999999999</v>
      </c>
      <c r="D492">
        <v>-71.701003999999998</v>
      </c>
      <c r="F492" s="3">
        <f t="shared" si="82"/>
        <v>26.671388888888998</v>
      </c>
      <c r="G492" s="3">
        <f t="shared" si="80"/>
        <v>-77.748244999999997</v>
      </c>
      <c r="J492">
        <v>15757500000</v>
      </c>
      <c r="K492">
        <v>-104.11673999999999</v>
      </c>
      <c r="L492">
        <v>-97.34684</v>
      </c>
      <c r="N492" s="3">
        <f t="shared" si="83"/>
        <v>26.671388888888998</v>
      </c>
      <c r="O492" s="3">
        <f t="shared" si="81"/>
        <v>-82.761825999999999</v>
      </c>
    </row>
    <row r="493" spans="2:16" x14ac:dyDescent="0.25">
      <c r="B493">
        <v>17343333333.333</v>
      </c>
      <c r="C493">
        <v>-84.956496999999999</v>
      </c>
      <c r="D493">
        <v>-78.814353999999994</v>
      </c>
      <c r="F493" s="3">
        <f t="shared" si="82"/>
        <v>27.696666666666999</v>
      </c>
      <c r="G493" s="3">
        <f t="shared" si="80"/>
        <v>-83.494736000000003</v>
      </c>
      <c r="J493">
        <v>17343333333.333</v>
      </c>
      <c r="K493">
        <v>-96.744911000000002</v>
      </c>
      <c r="L493">
        <v>-89.721808999999993</v>
      </c>
      <c r="N493" s="3">
        <f t="shared" si="83"/>
        <v>27.696666666666999</v>
      </c>
      <c r="O493" s="3">
        <f t="shared" si="81"/>
        <v>-84.587311</v>
      </c>
    </row>
    <row r="494" spans="2:16" x14ac:dyDescent="0.25">
      <c r="B494">
        <v>18929166666.667</v>
      </c>
      <c r="C494">
        <v>-90.252510000000001</v>
      </c>
      <c r="D494">
        <v>-84.009979000000001</v>
      </c>
      <c r="F494" s="3">
        <f t="shared" si="82"/>
        <v>28.721944444443999</v>
      </c>
      <c r="G494" s="3">
        <f t="shared" si="80"/>
        <v>-73.715682999999999</v>
      </c>
      <c r="J494">
        <v>18929166666.667</v>
      </c>
      <c r="K494">
        <v>-92.933989999999994</v>
      </c>
      <c r="L494">
        <v>-85.512337000000002</v>
      </c>
      <c r="N494" s="3">
        <f t="shared" si="83"/>
        <v>28.721944444443999</v>
      </c>
      <c r="O494" s="3">
        <f t="shared" si="81"/>
        <v>-72.762039000000001</v>
      </c>
    </row>
    <row r="495" spans="2:16" x14ac:dyDescent="0.25">
      <c r="B495">
        <v>20515000000</v>
      </c>
      <c r="C495">
        <v>-85.564994999999996</v>
      </c>
      <c r="D495">
        <v>-78.910881000000003</v>
      </c>
      <c r="F495" s="3">
        <f t="shared" si="82"/>
        <v>29.747222222222</v>
      </c>
      <c r="G495" s="3">
        <f t="shared" si="80"/>
        <v>-83.425430000000006</v>
      </c>
      <c r="J495">
        <v>20515000000</v>
      </c>
      <c r="K495">
        <v>-84.483870999999994</v>
      </c>
      <c r="L495">
        <v>-76.645820999999998</v>
      </c>
      <c r="N495" s="3">
        <f t="shared" si="83"/>
        <v>29.747222222222</v>
      </c>
      <c r="O495" s="3">
        <f t="shared" si="81"/>
        <v>-75.892882999999998</v>
      </c>
    </row>
    <row r="496" spans="2:16" x14ac:dyDescent="0.25">
      <c r="B496">
        <v>22100833333.333</v>
      </c>
      <c r="C496">
        <v>-81.699325999999999</v>
      </c>
      <c r="D496">
        <v>-73.096748000000005</v>
      </c>
      <c r="F496" s="3">
        <f t="shared" si="82"/>
        <v>30.772500000000001</v>
      </c>
      <c r="G496" s="3">
        <f t="shared" si="80"/>
        <v>-76.107376000000002</v>
      </c>
      <c r="J496">
        <v>22100833333.333</v>
      </c>
      <c r="K496">
        <v>-76.652816999999999</v>
      </c>
      <c r="L496">
        <v>-67.597992000000005</v>
      </c>
      <c r="N496" s="3">
        <f t="shared" si="83"/>
        <v>30.772500000000001</v>
      </c>
      <c r="O496" s="3">
        <f t="shared" si="81"/>
        <v>-76.249961999999996</v>
      </c>
    </row>
    <row r="497" spans="2:16" x14ac:dyDescent="0.25">
      <c r="B497">
        <v>23686666666.667</v>
      </c>
      <c r="C497">
        <v>-87.882277999999999</v>
      </c>
      <c r="D497">
        <v>-79.285850999999994</v>
      </c>
      <c r="F497" s="3">
        <f t="shared" si="82"/>
        <v>31.797777777777998</v>
      </c>
      <c r="G497" s="3">
        <f t="shared" si="80"/>
        <v>-77.560562000000004</v>
      </c>
      <c r="J497">
        <v>23686666666.667</v>
      </c>
      <c r="K497">
        <v>-80.379906000000005</v>
      </c>
      <c r="L497">
        <v>-70.229125999999994</v>
      </c>
      <c r="N497" s="3">
        <f t="shared" si="83"/>
        <v>31.797777777777998</v>
      </c>
      <c r="O497" s="3">
        <f t="shared" si="81"/>
        <v>-84.969825999999998</v>
      </c>
    </row>
    <row r="498" spans="2:16" x14ac:dyDescent="0.25">
      <c r="B498">
        <v>25272500000</v>
      </c>
      <c r="C498">
        <v>-95.370964000000001</v>
      </c>
      <c r="D498">
        <v>-87.330451999999994</v>
      </c>
      <c r="F498" s="3">
        <f t="shared" si="82"/>
        <v>32.823055555556003</v>
      </c>
      <c r="G498" s="3">
        <f t="shared" si="80"/>
        <v>-80.665604000000002</v>
      </c>
      <c r="J498">
        <v>25272500000</v>
      </c>
      <c r="K498">
        <v>-79.248519999999999</v>
      </c>
      <c r="L498">
        <v>-69.540344000000005</v>
      </c>
      <c r="N498" s="3">
        <f t="shared" si="83"/>
        <v>32.823055555556003</v>
      </c>
      <c r="O498" s="3">
        <f t="shared" si="81"/>
        <v>-81.322165999999996</v>
      </c>
    </row>
    <row r="499" spans="2:16" x14ac:dyDescent="0.25">
      <c r="B499">
        <v>26858333333.333</v>
      </c>
      <c r="C499">
        <v>-95.498901000000004</v>
      </c>
      <c r="D499">
        <v>-87.999115000000003</v>
      </c>
      <c r="F499" s="3">
        <f t="shared" si="82"/>
        <v>33.848333333333002</v>
      </c>
      <c r="G499" s="3">
        <f t="shared" si="80"/>
        <v>-79.025497000000001</v>
      </c>
      <c r="J499">
        <v>26858333333.333</v>
      </c>
      <c r="K499">
        <v>-80.874260000000007</v>
      </c>
      <c r="L499">
        <v>-71.764137000000005</v>
      </c>
      <c r="N499" s="3">
        <f t="shared" si="83"/>
        <v>33.848333333333002</v>
      </c>
      <c r="O499" s="3">
        <f t="shared" si="81"/>
        <v>-85.899590000000003</v>
      </c>
    </row>
    <row r="500" spans="2:16" x14ac:dyDescent="0.25">
      <c r="B500">
        <v>28444166666.667</v>
      </c>
      <c r="C500">
        <v>-93.783942999999994</v>
      </c>
      <c r="D500">
        <v>-86.287375999999995</v>
      </c>
      <c r="F500" s="3">
        <f t="shared" si="82"/>
        <v>34.873611111111003</v>
      </c>
      <c r="G500" s="3">
        <f t="shared" si="80"/>
        <v>-83.258255000000005</v>
      </c>
      <c r="J500">
        <v>28444166666.667</v>
      </c>
      <c r="K500">
        <v>-80.394874999999999</v>
      </c>
      <c r="L500">
        <v>-70.900413999999998</v>
      </c>
      <c r="N500" s="3">
        <f t="shared" si="83"/>
        <v>34.873611111111003</v>
      </c>
      <c r="O500" s="3">
        <f t="shared" si="81"/>
        <v>-82.790160999999998</v>
      </c>
    </row>
    <row r="501" spans="2:16" x14ac:dyDescent="0.25">
      <c r="B501">
        <v>30030000000</v>
      </c>
      <c r="C501">
        <v>-88.431763000000004</v>
      </c>
      <c r="D501">
        <v>-81.003860000000003</v>
      </c>
      <c r="F501" s="3">
        <f t="shared" si="82"/>
        <v>35.898888888888997</v>
      </c>
      <c r="G501" s="3">
        <f t="shared" si="80"/>
        <v>-74.276534999999996</v>
      </c>
      <c r="J501">
        <v>30030000000</v>
      </c>
      <c r="K501">
        <v>-79.144005000000007</v>
      </c>
      <c r="L501">
        <v>-69.688995000000006</v>
      </c>
      <c r="N501" s="3">
        <f t="shared" si="83"/>
        <v>35.898888888888997</v>
      </c>
      <c r="O501" s="3">
        <f t="shared" si="81"/>
        <v>-83.827254999999994</v>
      </c>
    </row>
    <row r="502" spans="2:16" x14ac:dyDescent="0.25">
      <c r="B502">
        <v>31615833333.333</v>
      </c>
      <c r="C502">
        <v>-91.394783000000004</v>
      </c>
      <c r="D502">
        <v>-83.566719000000006</v>
      </c>
      <c r="F502" s="3">
        <f t="shared" si="82"/>
        <v>36.924166666666999</v>
      </c>
      <c r="G502" s="3">
        <f t="shared" si="80"/>
        <v>-76.778305000000003</v>
      </c>
      <c r="J502">
        <v>31615833333.333</v>
      </c>
      <c r="K502">
        <v>-86.680762999999999</v>
      </c>
      <c r="L502">
        <v>-77.265677999999994</v>
      </c>
      <c r="N502" s="3">
        <f t="shared" si="83"/>
        <v>36.924166666666999</v>
      </c>
      <c r="O502" s="3">
        <f t="shared" si="81"/>
        <v>-81.792518999999999</v>
      </c>
    </row>
    <row r="503" spans="2:16" x14ac:dyDescent="0.25">
      <c r="B503">
        <v>33201666666.667</v>
      </c>
      <c r="C503">
        <v>-92.438889000000003</v>
      </c>
      <c r="D503">
        <v>-83.723595000000003</v>
      </c>
      <c r="F503" s="3">
        <f t="shared" si="82"/>
        <v>37.949444444443998</v>
      </c>
      <c r="G503" s="3">
        <f t="shared" si="80"/>
        <v>-76.593902999999997</v>
      </c>
      <c r="J503">
        <v>33201666666.667</v>
      </c>
      <c r="K503">
        <v>-85.667632999999995</v>
      </c>
      <c r="L503">
        <v>-76.684737999999996</v>
      </c>
      <c r="N503" s="3">
        <f t="shared" si="83"/>
        <v>37.949444444443998</v>
      </c>
      <c r="O503" s="3">
        <f t="shared" si="81"/>
        <v>-79.370956000000007</v>
      </c>
    </row>
    <row r="504" spans="2:16" x14ac:dyDescent="0.25">
      <c r="B504">
        <v>34787500000</v>
      </c>
      <c r="C504">
        <v>-92.099945000000005</v>
      </c>
      <c r="D504">
        <v>-82.772452999999999</v>
      </c>
      <c r="F504" s="3">
        <f t="shared" si="82"/>
        <v>38.974722222221999</v>
      </c>
      <c r="G504" s="3">
        <f t="shared" si="80"/>
        <v>-79.485619</v>
      </c>
      <c r="J504">
        <v>34787500000</v>
      </c>
      <c r="K504">
        <v>-86.508758999999998</v>
      </c>
      <c r="L504">
        <v>-77.516197000000005</v>
      </c>
      <c r="N504" s="3">
        <f t="shared" si="83"/>
        <v>38.974722222221999</v>
      </c>
      <c r="O504" s="3">
        <f t="shared" si="81"/>
        <v>-71.980270000000004</v>
      </c>
    </row>
    <row r="505" spans="2:16" x14ac:dyDescent="0.25">
      <c r="B505">
        <v>36373333333.333</v>
      </c>
      <c r="C505">
        <v>-94.932495000000003</v>
      </c>
      <c r="D505">
        <v>-85.416274999999999</v>
      </c>
      <c r="F505" s="3">
        <f t="shared" si="82"/>
        <v>40</v>
      </c>
      <c r="G505" s="3">
        <f t="shared" si="80"/>
        <v>-74.975409999999997</v>
      </c>
      <c r="J505">
        <v>36373333333.333</v>
      </c>
      <c r="K505">
        <v>-90.283966000000007</v>
      </c>
      <c r="L505">
        <v>-80.579230999999993</v>
      </c>
      <c r="N505" s="3">
        <f t="shared" si="83"/>
        <v>40</v>
      </c>
      <c r="O505" s="3">
        <f t="shared" si="81"/>
        <v>-86.698639</v>
      </c>
    </row>
    <row r="506" spans="2:16" x14ac:dyDescent="0.25">
      <c r="B506">
        <v>37959166666.667</v>
      </c>
      <c r="C506">
        <v>-83.222412000000006</v>
      </c>
      <c r="D506">
        <v>-73.772987000000001</v>
      </c>
      <c r="F506" s="3" t="s">
        <v>21</v>
      </c>
      <c r="J506">
        <v>37959166666.667</v>
      </c>
      <c r="K506">
        <v>-82.469841000000002</v>
      </c>
      <c r="L506">
        <v>-72.186706999999998</v>
      </c>
      <c r="N506" s="3" t="s">
        <v>21</v>
      </c>
    </row>
    <row r="507" spans="2:16" x14ac:dyDescent="0.25">
      <c r="B507">
        <v>39545000000</v>
      </c>
      <c r="C507">
        <v>-81.986427000000006</v>
      </c>
      <c r="D507">
        <v>-73.074637999999993</v>
      </c>
      <c r="J507">
        <v>39545000000</v>
      </c>
      <c r="K507">
        <v>-94.881255999999993</v>
      </c>
      <c r="L507">
        <v>-84.493506999999994</v>
      </c>
    </row>
    <row r="508" spans="2:16" x14ac:dyDescent="0.25">
      <c r="B508" t="s">
        <v>21</v>
      </c>
      <c r="J508" t="s">
        <v>21</v>
      </c>
    </row>
    <row r="509" spans="2:16" x14ac:dyDescent="0.25">
      <c r="F509" s="3" t="s">
        <v>63</v>
      </c>
      <c r="N509" s="3" t="s">
        <v>63</v>
      </c>
    </row>
    <row r="510" spans="2:16" ht="15.75" x14ac:dyDescent="0.25">
      <c r="F510" s="3" t="s">
        <v>19</v>
      </c>
      <c r="G510" s="3" t="str">
        <f t="shared" ref="G510:G529" si="84">D536</f>
        <v>5Ix3L dBc Log Mag(dB)</v>
      </c>
      <c r="H510" s="25">
        <v>5</v>
      </c>
      <c r="N510" s="3" t="s">
        <v>19</v>
      </c>
      <c r="O510" s="3" t="str">
        <f t="shared" ref="O510:O529" si="85">L536</f>
        <v>5Ix3L dBc Log Mag(dB)</v>
      </c>
      <c r="P510" s="25">
        <v>5</v>
      </c>
    </row>
    <row r="511" spans="2:16" ht="15.75" x14ac:dyDescent="0.25">
      <c r="B511" t="s">
        <v>61</v>
      </c>
      <c r="F511" s="3">
        <f t="shared" ref="F511:F529" si="86">B537/1000000000</f>
        <v>11</v>
      </c>
      <c r="G511" s="3">
        <f t="shared" si="84"/>
        <v>-56.559005999999997</v>
      </c>
      <c r="H511" s="26">
        <f>ABS(AVERAGE(G511:G529)-(H510-1)*10)</f>
        <v>124.12460884210526</v>
      </c>
      <c r="J511" t="s">
        <v>61</v>
      </c>
      <c r="N511" s="3">
        <f t="shared" ref="N511:N529" si="87">J537/1000000000</f>
        <v>11</v>
      </c>
      <c r="O511" s="3">
        <f t="shared" si="85"/>
        <v>-86.351021000000003</v>
      </c>
      <c r="P511" s="26">
        <f>ABS(AVERAGE(O511:O529)-(P510-1)*10)</f>
        <v>123.4359957368421</v>
      </c>
    </row>
    <row r="512" spans="2:16" x14ac:dyDescent="0.25">
      <c r="B512" t="s">
        <v>19</v>
      </c>
      <c r="C512" t="s">
        <v>159</v>
      </c>
      <c r="D512" t="s">
        <v>88</v>
      </c>
      <c r="F512" s="3">
        <f t="shared" si="86"/>
        <v>12.611111111111001</v>
      </c>
      <c r="G512" s="3">
        <f t="shared" si="84"/>
        <v>-72.081360000000004</v>
      </c>
      <c r="J512" t="s">
        <v>19</v>
      </c>
      <c r="K512" t="s">
        <v>159</v>
      </c>
      <c r="L512" t="s">
        <v>88</v>
      </c>
      <c r="N512" s="3">
        <f t="shared" si="87"/>
        <v>12.611111111111001</v>
      </c>
      <c r="O512" s="3">
        <f t="shared" si="85"/>
        <v>-94.339232999999993</v>
      </c>
    </row>
    <row r="513" spans="2:15" x14ac:dyDescent="0.25">
      <c r="B513">
        <v>21545000000</v>
      </c>
      <c r="C513">
        <v>-78.962280000000007</v>
      </c>
      <c r="D513">
        <v>-70.238440999999995</v>
      </c>
      <c r="F513" s="3">
        <f t="shared" si="86"/>
        <v>14.222222222221999</v>
      </c>
      <c r="G513" s="3">
        <f t="shared" si="84"/>
        <v>-75.239593999999997</v>
      </c>
      <c r="J513">
        <v>21545000000</v>
      </c>
      <c r="K513">
        <v>-63.959076000000003</v>
      </c>
      <c r="L513">
        <v>-50.249614999999999</v>
      </c>
      <c r="N513" s="3">
        <f t="shared" si="87"/>
        <v>14.222222222221999</v>
      </c>
      <c r="O513" s="3">
        <f t="shared" si="85"/>
        <v>-75.352408999999994</v>
      </c>
    </row>
    <row r="514" spans="2:15" x14ac:dyDescent="0.25">
      <c r="B514">
        <v>22570277777.778</v>
      </c>
      <c r="C514">
        <v>-74.761711000000005</v>
      </c>
      <c r="D514">
        <v>-66.375632999999993</v>
      </c>
      <c r="F514" s="3">
        <f t="shared" si="86"/>
        <v>15.833333333333</v>
      </c>
      <c r="G514" s="3">
        <f t="shared" si="84"/>
        <v>-86.235550000000003</v>
      </c>
      <c r="J514">
        <v>22570277777.778</v>
      </c>
      <c r="K514">
        <v>-66.249374000000003</v>
      </c>
      <c r="L514">
        <v>-56.918488000000004</v>
      </c>
      <c r="N514" s="3">
        <f t="shared" si="87"/>
        <v>15.833333333333</v>
      </c>
      <c r="O514" s="3">
        <f t="shared" si="85"/>
        <v>-77.230507000000003</v>
      </c>
    </row>
    <row r="515" spans="2:15" x14ac:dyDescent="0.25">
      <c r="B515">
        <v>23595555555.556</v>
      </c>
      <c r="C515">
        <v>-73.928375000000003</v>
      </c>
      <c r="D515">
        <v>-67.394240999999994</v>
      </c>
      <c r="F515" s="3">
        <f t="shared" si="86"/>
        <v>17.444444444443999</v>
      </c>
      <c r="G515" s="3">
        <f t="shared" si="84"/>
        <v>-88.793289000000001</v>
      </c>
      <c r="J515">
        <v>23595555555.556</v>
      </c>
      <c r="K515">
        <v>-80.091544999999996</v>
      </c>
      <c r="L515">
        <v>-73.061385999999999</v>
      </c>
      <c r="N515" s="3">
        <f t="shared" si="87"/>
        <v>17.444444444443999</v>
      </c>
      <c r="O515" s="3">
        <f t="shared" si="85"/>
        <v>-88.573158000000006</v>
      </c>
    </row>
    <row r="516" spans="2:15" x14ac:dyDescent="0.25">
      <c r="B516">
        <v>24620833333.333</v>
      </c>
      <c r="C516">
        <v>-60.456046999999998</v>
      </c>
      <c r="D516">
        <v>-54.131298000000001</v>
      </c>
      <c r="F516" s="3">
        <f t="shared" si="86"/>
        <v>19.055555555556001</v>
      </c>
      <c r="G516" s="3">
        <f t="shared" si="84"/>
        <v>-94.734581000000006</v>
      </c>
      <c r="J516">
        <v>24620833333.333</v>
      </c>
      <c r="K516">
        <v>-81.747353000000004</v>
      </c>
      <c r="L516">
        <v>-74.977447999999995</v>
      </c>
      <c r="N516" s="3">
        <f t="shared" si="87"/>
        <v>19.055555555556001</v>
      </c>
      <c r="O516" s="3">
        <f t="shared" si="85"/>
        <v>-79.136702999999997</v>
      </c>
    </row>
    <row r="517" spans="2:15" x14ac:dyDescent="0.25">
      <c r="B517">
        <v>25646111111.111</v>
      </c>
      <c r="C517">
        <v>-66.686774999999997</v>
      </c>
      <c r="D517">
        <v>-60.544628000000003</v>
      </c>
      <c r="F517" s="3">
        <f t="shared" si="86"/>
        <v>20.666666666666998</v>
      </c>
      <c r="G517" s="3">
        <f t="shared" si="84"/>
        <v>-104.15864999999999</v>
      </c>
      <c r="J517">
        <v>25646111111.111</v>
      </c>
      <c r="K517">
        <v>-79.892593000000005</v>
      </c>
      <c r="L517">
        <v>-72.869491999999994</v>
      </c>
      <c r="N517" s="3">
        <f t="shared" si="87"/>
        <v>20.666666666666998</v>
      </c>
      <c r="O517" s="3">
        <f t="shared" si="85"/>
        <v>-79.953025999999994</v>
      </c>
    </row>
    <row r="518" spans="2:15" x14ac:dyDescent="0.25">
      <c r="B518">
        <v>26671388888.889</v>
      </c>
      <c r="C518">
        <v>-83.990784000000005</v>
      </c>
      <c r="D518">
        <v>-77.748244999999997</v>
      </c>
      <c r="F518" s="3">
        <f t="shared" si="86"/>
        <v>22.277777777777999</v>
      </c>
      <c r="G518" s="3">
        <f t="shared" si="84"/>
        <v>-94.203170999999998</v>
      </c>
      <c r="J518">
        <v>26671388888.889</v>
      </c>
      <c r="K518">
        <v>-90.183479000000005</v>
      </c>
      <c r="L518">
        <v>-82.761825999999999</v>
      </c>
      <c r="N518" s="3">
        <f t="shared" si="87"/>
        <v>22.277777777777999</v>
      </c>
      <c r="O518" s="3">
        <f t="shared" si="85"/>
        <v>-86.133026000000001</v>
      </c>
    </row>
    <row r="519" spans="2:15" x14ac:dyDescent="0.25">
      <c r="B519">
        <v>27696666666.667</v>
      </c>
      <c r="C519">
        <v>-90.148848999999998</v>
      </c>
      <c r="D519">
        <v>-83.494736000000003</v>
      </c>
      <c r="F519" s="3">
        <f t="shared" si="86"/>
        <v>23.888888888888999</v>
      </c>
      <c r="G519" s="3">
        <f t="shared" si="84"/>
        <v>-92.530106000000004</v>
      </c>
      <c r="J519">
        <v>27696666666.667</v>
      </c>
      <c r="K519">
        <v>-92.425369000000003</v>
      </c>
      <c r="L519">
        <v>-84.587311</v>
      </c>
      <c r="N519" s="3">
        <f t="shared" si="87"/>
        <v>23.888888888888999</v>
      </c>
      <c r="O519" s="3">
        <f t="shared" si="85"/>
        <v>-96.247275999999999</v>
      </c>
    </row>
    <row r="520" spans="2:15" x14ac:dyDescent="0.25">
      <c r="B520">
        <v>28721944444.444</v>
      </c>
      <c r="C520">
        <v>-82.318259999999995</v>
      </c>
      <c r="D520">
        <v>-73.715682999999999</v>
      </c>
      <c r="F520" s="3">
        <f t="shared" si="86"/>
        <v>25.5</v>
      </c>
      <c r="G520" s="3">
        <f t="shared" si="84"/>
        <v>-88.559914000000006</v>
      </c>
      <c r="J520">
        <v>28721944444.444</v>
      </c>
      <c r="K520">
        <v>-81.816863999999995</v>
      </c>
      <c r="L520">
        <v>-72.762039000000001</v>
      </c>
      <c r="N520" s="3">
        <f t="shared" si="87"/>
        <v>25.5</v>
      </c>
      <c r="O520" s="3">
        <f t="shared" si="85"/>
        <v>-98.841614000000007</v>
      </c>
    </row>
    <row r="521" spans="2:15" x14ac:dyDescent="0.25">
      <c r="B521">
        <v>29747222222.222</v>
      </c>
      <c r="C521">
        <v>-92.021866000000003</v>
      </c>
      <c r="D521">
        <v>-83.425430000000006</v>
      </c>
      <c r="F521" s="3">
        <f t="shared" si="86"/>
        <v>27.111111111111001</v>
      </c>
      <c r="G521" s="3">
        <f t="shared" si="84"/>
        <v>-83.077552999999995</v>
      </c>
      <c r="J521">
        <v>29747222222.222</v>
      </c>
      <c r="K521">
        <v>-86.043655000000001</v>
      </c>
      <c r="L521">
        <v>-75.892882999999998</v>
      </c>
      <c r="N521" s="3">
        <f t="shared" si="87"/>
        <v>27.111111111111001</v>
      </c>
      <c r="O521" s="3">
        <f t="shared" si="85"/>
        <v>-93.085114000000004</v>
      </c>
    </row>
    <row r="522" spans="2:15" x14ac:dyDescent="0.25">
      <c r="B522">
        <v>30772500000</v>
      </c>
      <c r="C522">
        <v>-84.147887999999995</v>
      </c>
      <c r="D522">
        <v>-76.107376000000002</v>
      </c>
      <c r="F522" s="3">
        <f t="shared" si="86"/>
        <v>28.722222222222001</v>
      </c>
      <c r="G522" s="3">
        <f t="shared" si="84"/>
        <v>-89.895790000000005</v>
      </c>
      <c r="J522">
        <v>30772500000</v>
      </c>
      <c r="K522">
        <v>-85.958129999999997</v>
      </c>
      <c r="L522">
        <v>-76.249961999999996</v>
      </c>
      <c r="N522" s="3">
        <f t="shared" si="87"/>
        <v>28.722222222222001</v>
      </c>
      <c r="O522" s="3">
        <f t="shared" si="85"/>
        <v>-86.714798000000002</v>
      </c>
    </row>
    <row r="523" spans="2:15" x14ac:dyDescent="0.25">
      <c r="B523">
        <v>31797777777.778</v>
      </c>
      <c r="C523">
        <v>-85.060355999999999</v>
      </c>
      <c r="D523">
        <v>-77.560562000000004</v>
      </c>
      <c r="F523" s="3">
        <f t="shared" si="86"/>
        <v>30.333333333333002</v>
      </c>
      <c r="G523" s="3">
        <f t="shared" si="84"/>
        <v>-83.071952999999993</v>
      </c>
      <c r="J523">
        <v>31797777777.778</v>
      </c>
      <c r="K523">
        <v>-94.079948000000002</v>
      </c>
      <c r="L523">
        <v>-84.969825999999998</v>
      </c>
      <c r="N523" s="3">
        <f t="shared" si="87"/>
        <v>30.333333333333002</v>
      </c>
      <c r="O523" s="3">
        <f t="shared" si="85"/>
        <v>-78.525772000000003</v>
      </c>
    </row>
    <row r="524" spans="2:15" x14ac:dyDescent="0.25">
      <c r="B524">
        <v>32823055555.556</v>
      </c>
      <c r="C524">
        <v>-88.162170000000003</v>
      </c>
      <c r="D524">
        <v>-80.665604000000002</v>
      </c>
      <c r="F524" s="3">
        <f t="shared" si="86"/>
        <v>31.944444444443999</v>
      </c>
      <c r="G524" s="3">
        <f t="shared" si="84"/>
        <v>-90.941040000000001</v>
      </c>
      <c r="J524">
        <v>32823055555.556</v>
      </c>
      <c r="K524">
        <v>-90.816627999999994</v>
      </c>
      <c r="L524">
        <v>-81.322165999999996</v>
      </c>
      <c r="N524" s="3">
        <f t="shared" si="87"/>
        <v>31.944444444443999</v>
      </c>
      <c r="O524" s="3">
        <f t="shared" si="85"/>
        <v>-80.404349999999994</v>
      </c>
    </row>
    <row r="525" spans="2:15" x14ac:dyDescent="0.25">
      <c r="B525">
        <v>33848333333.333</v>
      </c>
      <c r="C525">
        <v>-86.453391999999994</v>
      </c>
      <c r="D525">
        <v>-79.025497000000001</v>
      </c>
      <c r="F525" s="3">
        <f t="shared" si="86"/>
        <v>33.555555555555998</v>
      </c>
      <c r="G525" s="3">
        <f t="shared" si="84"/>
        <v>-81.853911999999994</v>
      </c>
      <c r="J525">
        <v>33848333333.333</v>
      </c>
      <c r="K525">
        <v>-95.354598999999993</v>
      </c>
      <c r="L525">
        <v>-85.899590000000003</v>
      </c>
      <c r="N525" s="3">
        <f t="shared" si="87"/>
        <v>33.555555555555998</v>
      </c>
      <c r="O525" s="3">
        <f t="shared" si="85"/>
        <v>-75.413757000000004</v>
      </c>
    </row>
    <row r="526" spans="2:15" x14ac:dyDescent="0.25">
      <c r="B526">
        <v>34873611111.111</v>
      </c>
      <c r="C526">
        <v>-91.086319000000003</v>
      </c>
      <c r="D526">
        <v>-83.258255000000005</v>
      </c>
      <c r="F526" s="3">
        <f t="shared" si="86"/>
        <v>35.166666666666998</v>
      </c>
      <c r="G526" s="3">
        <f t="shared" si="84"/>
        <v>-78.178246000000001</v>
      </c>
      <c r="J526">
        <v>34873611111.111</v>
      </c>
      <c r="K526">
        <v>-92.205246000000002</v>
      </c>
      <c r="L526">
        <v>-82.790160999999998</v>
      </c>
      <c r="N526" s="3">
        <f t="shared" si="87"/>
        <v>35.166666666666998</v>
      </c>
      <c r="O526" s="3">
        <f t="shared" si="85"/>
        <v>-72.340462000000002</v>
      </c>
    </row>
    <row r="527" spans="2:15" x14ac:dyDescent="0.25">
      <c r="B527">
        <v>35898888888.889</v>
      </c>
      <c r="C527">
        <v>-82.991821000000002</v>
      </c>
      <c r="D527">
        <v>-74.276534999999996</v>
      </c>
      <c r="F527" s="3">
        <f t="shared" si="86"/>
        <v>36.777777777777999</v>
      </c>
      <c r="G527" s="3">
        <f t="shared" si="84"/>
        <v>-84.193969999999993</v>
      </c>
      <c r="J527">
        <v>35898888888.889</v>
      </c>
      <c r="K527">
        <v>-92.810149999999993</v>
      </c>
      <c r="L527">
        <v>-83.827254999999994</v>
      </c>
      <c r="N527" s="3">
        <f t="shared" si="87"/>
        <v>36.777777777777999</v>
      </c>
      <c r="O527" s="3">
        <f t="shared" si="85"/>
        <v>-84.576462000000006</v>
      </c>
    </row>
    <row r="528" spans="2:15" x14ac:dyDescent="0.25">
      <c r="B528">
        <v>36924166666.667</v>
      </c>
      <c r="C528">
        <v>-86.105804000000006</v>
      </c>
      <c r="D528">
        <v>-76.778305000000003</v>
      </c>
      <c r="F528" s="3">
        <f t="shared" si="86"/>
        <v>38.388888888888999</v>
      </c>
      <c r="G528" s="3">
        <f t="shared" si="84"/>
        <v>-78.126991000000004</v>
      </c>
      <c r="J528">
        <v>36924166666.667</v>
      </c>
      <c r="K528">
        <v>-90.785079999999994</v>
      </c>
      <c r="L528">
        <v>-81.792518999999999</v>
      </c>
      <c r="N528" s="3">
        <f t="shared" si="87"/>
        <v>38.388888888888999</v>
      </c>
      <c r="O528" s="3">
        <f t="shared" si="85"/>
        <v>-75.591873000000007</v>
      </c>
    </row>
    <row r="529" spans="2:16" x14ac:dyDescent="0.25">
      <c r="B529">
        <v>37949444444.444</v>
      </c>
      <c r="C529">
        <v>-86.110123000000002</v>
      </c>
      <c r="D529">
        <v>-76.593902999999997</v>
      </c>
      <c r="F529" s="3">
        <f t="shared" si="86"/>
        <v>40</v>
      </c>
      <c r="G529" s="3">
        <f t="shared" si="84"/>
        <v>-75.932891999999995</v>
      </c>
      <c r="J529">
        <v>37949444444.444</v>
      </c>
      <c r="K529">
        <v>-89.075699</v>
      </c>
      <c r="L529">
        <v>-79.370956000000007</v>
      </c>
      <c r="N529" s="3">
        <f t="shared" si="87"/>
        <v>40</v>
      </c>
      <c r="O529" s="3">
        <f t="shared" si="85"/>
        <v>-76.473358000000005</v>
      </c>
    </row>
    <row r="530" spans="2:16" x14ac:dyDescent="0.25">
      <c r="B530">
        <v>38974722222.222</v>
      </c>
      <c r="C530">
        <v>-88.935042999999993</v>
      </c>
      <c r="D530">
        <v>-79.485619</v>
      </c>
      <c r="F530" s="3" t="s">
        <v>21</v>
      </c>
      <c r="J530">
        <v>38974722222.222</v>
      </c>
      <c r="K530">
        <v>-82.263405000000006</v>
      </c>
      <c r="L530">
        <v>-71.980270000000004</v>
      </c>
      <c r="N530" s="3" t="s">
        <v>21</v>
      </c>
    </row>
    <row r="531" spans="2:16" x14ac:dyDescent="0.25">
      <c r="B531">
        <v>40000000000</v>
      </c>
      <c r="C531">
        <v>-83.887191999999999</v>
      </c>
      <c r="D531">
        <v>-74.975409999999997</v>
      </c>
      <c r="J531">
        <v>40000000000</v>
      </c>
      <c r="K531">
        <v>-97.086387999999999</v>
      </c>
      <c r="L531">
        <v>-86.698639</v>
      </c>
    </row>
    <row r="532" spans="2:16" x14ac:dyDescent="0.25">
      <c r="B532" t="s">
        <v>21</v>
      </c>
      <c r="J532" t="s">
        <v>21</v>
      </c>
    </row>
    <row r="533" spans="2:16" x14ac:dyDescent="0.25">
      <c r="F533" s="3" t="s">
        <v>65</v>
      </c>
      <c r="N533" s="3" t="s">
        <v>65</v>
      </c>
    </row>
    <row r="534" spans="2:16" ht="15.75" x14ac:dyDescent="0.25">
      <c r="F534" s="3" t="s">
        <v>19</v>
      </c>
      <c r="G534" s="3" t="str">
        <f t="shared" ref="G534:G553" si="88">D560</f>
        <v>5Ix4L dBc Log Mag(dB)</v>
      </c>
      <c r="H534" s="25">
        <v>5</v>
      </c>
      <c r="N534" s="3" t="s">
        <v>19</v>
      </c>
      <c r="O534" s="3" t="str">
        <f t="shared" ref="O534:O553" si="89">L560</f>
        <v>5Ix4L dBc Log Mag(dB)</v>
      </c>
      <c r="P534" s="25">
        <v>5</v>
      </c>
    </row>
    <row r="535" spans="2:16" ht="15.75" x14ac:dyDescent="0.25">
      <c r="B535" t="s">
        <v>63</v>
      </c>
      <c r="F535" s="3">
        <f t="shared" ref="F535:F553" si="90">B561/1000000000</f>
        <v>13.945</v>
      </c>
      <c r="G535" s="3">
        <f t="shared" si="88"/>
        <v>-82.213202999999993</v>
      </c>
      <c r="H535" s="26">
        <f>ABS(AVERAGE(G535:G553)-(H534-1)*10)</f>
        <v>113.19546399999999</v>
      </c>
      <c r="J535" t="s">
        <v>63</v>
      </c>
      <c r="N535" s="3">
        <f t="shared" ref="N535:N553" si="91">J561/1000000000</f>
        <v>13.945</v>
      </c>
      <c r="O535" s="3">
        <f t="shared" si="89"/>
        <v>-62.884963999999997</v>
      </c>
      <c r="P535" s="26">
        <f>ABS(AVERAGE(O535:O553)-(P534-1)*10)</f>
        <v>117.72189773684208</v>
      </c>
    </row>
    <row r="536" spans="2:16" x14ac:dyDescent="0.25">
      <c r="B536" t="s">
        <v>19</v>
      </c>
      <c r="C536" t="s">
        <v>160</v>
      </c>
      <c r="D536" t="s">
        <v>89</v>
      </c>
      <c r="F536" s="3">
        <f t="shared" si="90"/>
        <v>15.3925</v>
      </c>
      <c r="G536" s="3">
        <f t="shared" si="88"/>
        <v>-69.207031000000001</v>
      </c>
      <c r="J536" t="s">
        <v>19</v>
      </c>
      <c r="K536" t="s">
        <v>160</v>
      </c>
      <c r="L536" t="s">
        <v>89</v>
      </c>
      <c r="N536" s="3">
        <f t="shared" si="91"/>
        <v>15.3925</v>
      </c>
      <c r="O536" s="3">
        <f t="shared" si="89"/>
        <v>-66.265450000000001</v>
      </c>
    </row>
    <row r="537" spans="2:16" x14ac:dyDescent="0.25">
      <c r="B537">
        <v>11000000000</v>
      </c>
      <c r="C537">
        <v>-65.282844999999995</v>
      </c>
      <c r="D537">
        <v>-56.559005999999997</v>
      </c>
      <c r="F537" s="3">
        <f t="shared" si="90"/>
        <v>16.84</v>
      </c>
      <c r="G537" s="3">
        <f t="shared" si="88"/>
        <v>-67.849204999999998</v>
      </c>
      <c r="J537">
        <v>11000000000</v>
      </c>
      <c r="K537">
        <v>-100.06049</v>
      </c>
      <c r="L537">
        <v>-86.351021000000003</v>
      </c>
      <c r="N537" s="3">
        <f t="shared" si="91"/>
        <v>16.84</v>
      </c>
      <c r="O537" s="3">
        <f t="shared" si="89"/>
        <v>-74.998717999999997</v>
      </c>
    </row>
    <row r="538" spans="2:16" x14ac:dyDescent="0.25">
      <c r="B538">
        <v>12611111111.111</v>
      </c>
      <c r="C538">
        <v>-80.467444999999998</v>
      </c>
      <c r="D538">
        <v>-72.081360000000004</v>
      </c>
      <c r="F538" s="3">
        <f t="shared" si="90"/>
        <v>18.287500000000001</v>
      </c>
      <c r="G538" s="3">
        <f t="shared" si="88"/>
        <v>-63.847366000000001</v>
      </c>
      <c r="J538">
        <v>12611111111.111</v>
      </c>
      <c r="K538">
        <v>-103.67010999999999</v>
      </c>
      <c r="L538">
        <v>-94.339232999999993</v>
      </c>
      <c r="N538" s="3">
        <f t="shared" si="91"/>
        <v>18.287500000000001</v>
      </c>
      <c r="O538" s="3">
        <f t="shared" si="89"/>
        <v>-81.709632999999997</v>
      </c>
    </row>
    <row r="539" spans="2:16" x14ac:dyDescent="0.25">
      <c r="B539">
        <v>14222222222.222</v>
      </c>
      <c r="C539">
        <v>-81.773726999999994</v>
      </c>
      <c r="D539">
        <v>-75.239593999999997</v>
      </c>
      <c r="F539" s="3">
        <f t="shared" si="90"/>
        <v>19.734999999999999</v>
      </c>
      <c r="G539" s="3">
        <f t="shared" si="88"/>
        <v>-54.329543999999999</v>
      </c>
      <c r="J539">
        <v>14222222222.222</v>
      </c>
      <c r="K539">
        <v>-82.382568000000006</v>
      </c>
      <c r="L539">
        <v>-75.352408999999994</v>
      </c>
      <c r="N539" s="3">
        <f t="shared" si="91"/>
        <v>19.734999999999999</v>
      </c>
      <c r="O539" s="3">
        <f t="shared" si="89"/>
        <v>-87.462401999999997</v>
      </c>
    </row>
    <row r="540" spans="2:16" x14ac:dyDescent="0.25">
      <c r="B540">
        <v>15833333333.333</v>
      </c>
      <c r="C540">
        <v>-92.560303000000005</v>
      </c>
      <c r="D540">
        <v>-86.235550000000003</v>
      </c>
      <c r="F540" s="3">
        <f t="shared" si="90"/>
        <v>21.182500000000001</v>
      </c>
      <c r="G540" s="3">
        <f t="shared" si="88"/>
        <v>-55.966053000000002</v>
      </c>
      <c r="J540">
        <v>15833333333.333</v>
      </c>
      <c r="K540">
        <v>-84.000420000000005</v>
      </c>
      <c r="L540">
        <v>-77.230507000000003</v>
      </c>
      <c r="N540" s="3">
        <f t="shared" si="91"/>
        <v>21.182500000000001</v>
      </c>
      <c r="O540" s="3">
        <f t="shared" si="89"/>
        <v>-81.970680000000002</v>
      </c>
    </row>
    <row r="541" spans="2:16" x14ac:dyDescent="0.25">
      <c r="B541">
        <v>17444444444.444</v>
      </c>
      <c r="C541">
        <v>-94.935432000000006</v>
      </c>
      <c r="D541">
        <v>-88.793289000000001</v>
      </c>
      <c r="F541" s="3">
        <f t="shared" si="90"/>
        <v>22.63</v>
      </c>
      <c r="G541" s="3">
        <f t="shared" si="88"/>
        <v>-60.752453000000003</v>
      </c>
      <c r="J541">
        <v>17444444444.444</v>
      </c>
      <c r="K541">
        <v>-95.596260000000001</v>
      </c>
      <c r="L541">
        <v>-88.573158000000006</v>
      </c>
      <c r="N541" s="3">
        <f t="shared" si="91"/>
        <v>22.63</v>
      </c>
      <c r="O541" s="3">
        <f t="shared" si="89"/>
        <v>-76.924446000000003</v>
      </c>
    </row>
    <row r="542" spans="2:16" x14ac:dyDescent="0.25">
      <c r="B542">
        <v>19055555555.556</v>
      </c>
      <c r="C542">
        <v>-100.97712</v>
      </c>
      <c r="D542">
        <v>-94.734581000000006</v>
      </c>
      <c r="F542" s="3">
        <f t="shared" si="90"/>
        <v>24.077500000000001</v>
      </c>
      <c r="G542" s="3">
        <f t="shared" si="88"/>
        <v>-61.661751000000002</v>
      </c>
      <c r="J542">
        <v>19055555555.556</v>
      </c>
      <c r="K542">
        <v>-86.558357000000001</v>
      </c>
      <c r="L542">
        <v>-79.136702999999997</v>
      </c>
      <c r="N542" s="3">
        <f t="shared" si="91"/>
        <v>24.077500000000001</v>
      </c>
      <c r="O542" s="3">
        <f t="shared" si="89"/>
        <v>-77.913925000000006</v>
      </c>
    </row>
    <row r="543" spans="2:16" x14ac:dyDescent="0.25">
      <c r="B543">
        <v>20666666666.667</v>
      </c>
      <c r="C543">
        <v>-110.81277</v>
      </c>
      <c r="D543">
        <v>-104.15864999999999</v>
      </c>
      <c r="F543" s="3">
        <f t="shared" si="90"/>
        <v>25.524999999999999</v>
      </c>
      <c r="G543" s="3">
        <f t="shared" si="88"/>
        <v>-66.00779</v>
      </c>
      <c r="J543">
        <v>20666666666.667</v>
      </c>
      <c r="K543">
        <v>-87.791077000000001</v>
      </c>
      <c r="L543">
        <v>-79.953025999999994</v>
      </c>
      <c r="N543" s="3">
        <f t="shared" si="91"/>
        <v>25.524999999999999</v>
      </c>
      <c r="O543" s="3">
        <f t="shared" si="89"/>
        <v>-75.813575999999998</v>
      </c>
    </row>
    <row r="544" spans="2:16" x14ac:dyDescent="0.25">
      <c r="B544">
        <v>22277777777.778</v>
      </c>
      <c r="C544">
        <v>-102.80575</v>
      </c>
      <c r="D544">
        <v>-94.203170999999998</v>
      </c>
      <c r="F544" s="3">
        <f t="shared" si="90"/>
        <v>26.9725</v>
      </c>
      <c r="G544" s="3">
        <f t="shared" si="88"/>
        <v>-84.826117999999994</v>
      </c>
      <c r="J544">
        <v>22277777777.778</v>
      </c>
      <c r="K544">
        <v>-95.187850999999995</v>
      </c>
      <c r="L544">
        <v>-86.133026000000001</v>
      </c>
      <c r="N544" s="3">
        <f t="shared" si="91"/>
        <v>26.9725</v>
      </c>
      <c r="O544" s="3">
        <f t="shared" si="89"/>
        <v>-72.661461000000003</v>
      </c>
    </row>
    <row r="545" spans="2:16" x14ac:dyDescent="0.25">
      <c r="B545">
        <v>23888888888.889</v>
      </c>
      <c r="C545">
        <v>-101.12653</v>
      </c>
      <c r="D545">
        <v>-92.530106000000004</v>
      </c>
      <c r="F545" s="3">
        <f t="shared" si="90"/>
        <v>28.42</v>
      </c>
      <c r="G545" s="3">
        <f t="shared" si="88"/>
        <v>-70.811110999999997</v>
      </c>
      <c r="J545">
        <v>23888888888.889</v>
      </c>
      <c r="K545">
        <v>-106.39806</v>
      </c>
      <c r="L545">
        <v>-96.247275999999999</v>
      </c>
      <c r="N545" s="3">
        <f t="shared" si="91"/>
        <v>28.42</v>
      </c>
      <c r="O545" s="3">
        <f t="shared" si="89"/>
        <v>-76.688773999999995</v>
      </c>
    </row>
    <row r="546" spans="2:16" x14ac:dyDescent="0.25">
      <c r="B546">
        <v>25500000000</v>
      </c>
      <c r="C546">
        <v>-96.600425999999999</v>
      </c>
      <c r="D546">
        <v>-88.559914000000006</v>
      </c>
      <c r="F546" s="3">
        <f t="shared" si="90"/>
        <v>29.8675</v>
      </c>
      <c r="G546" s="3">
        <f t="shared" si="88"/>
        <v>-100.55286</v>
      </c>
      <c r="J546">
        <v>25500000000</v>
      </c>
      <c r="K546">
        <v>-108.54979</v>
      </c>
      <c r="L546">
        <v>-98.841614000000007</v>
      </c>
      <c r="N546" s="3">
        <f t="shared" si="91"/>
        <v>29.8675</v>
      </c>
      <c r="O546" s="3">
        <f t="shared" si="89"/>
        <v>-72.804665</v>
      </c>
    </row>
    <row r="547" spans="2:16" x14ac:dyDescent="0.25">
      <c r="B547">
        <v>27111111111.111</v>
      </c>
      <c r="C547">
        <v>-90.577338999999995</v>
      </c>
      <c r="D547">
        <v>-83.077552999999995</v>
      </c>
      <c r="F547" s="3">
        <f t="shared" si="90"/>
        <v>31.315000000000001</v>
      </c>
      <c r="G547" s="3">
        <f t="shared" si="88"/>
        <v>-83.727829</v>
      </c>
      <c r="J547">
        <v>27111111111.111</v>
      </c>
      <c r="K547">
        <v>-102.19524</v>
      </c>
      <c r="L547">
        <v>-93.085114000000004</v>
      </c>
      <c r="N547" s="3">
        <f t="shared" si="91"/>
        <v>31.315000000000001</v>
      </c>
      <c r="O547" s="3">
        <f t="shared" si="89"/>
        <v>-79.574905000000001</v>
      </c>
    </row>
    <row r="548" spans="2:16" x14ac:dyDescent="0.25">
      <c r="B548">
        <v>28722222222.222</v>
      </c>
      <c r="C548">
        <v>-97.392357000000004</v>
      </c>
      <c r="D548">
        <v>-89.895790000000005</v>
      </c>
      <c r="F548" s="3">
        <f t="shared" si="90"/>
        <v>32.762500000000003</v>
      </c>
      <c r="G548" s="3">
        <f t="shared" si="88"/>
        <v>-77.298050000000003</v>
      </c>
      <c r="J548">
        <v>28722222222.222</v>
      </c>
      <c r="K548">
        <v>-96.209259000000003</v>
      </c>
      <c r="L548">
        <v>-86.714798000000002</v>
      </c>
      <c r="N548" s="3">
        <f t="shared" si="91"/>
        <v>32.762500000000003</v>
      </c>
      <c r="O548" s="3">
        <f t="shared" si="89"/>
        <v>-85.418578999999994</v>
      </c>
    </row>
    <row r="549" spans="2:16" x14ac:dyDescent="0.25">
      <c r="B549">
        <v>30333333333.333</v>
      </c>
      <c r="C549">
        <v>-90.499847000000003</v>
      </c>
      <c r="D549">
        <v>-83.071952999999993</v>
      </c>
      <c r="F549" s="3">
        <f t="shared" si="90"/>
        <v>34.21</v>
      </c>
      <c r="G549" s="3">
        <f t="shared" si="88"/>
        <v>-80.845580999999996</v>
      </c>
      <c r="J549">
        <v>30333333333.333</v>
      </c>
      <c r="K549">
        <v>-87.980782000000005</v>
      </c>
      <c r="L549">
        <v>-78.525772000000003</v>
      </c>
      <c r="N549" s="3">
        <f t="shared" si="91"/>
        <v>34.21</v>
      </c>
      <c r="O549" s="3">
        <f t="shared" si="89"/>
        <v>-77.085541000000006</v>
      </c>
    </row>
    <row r="550" spans="2:16" x14ac:dyDescent="0.25">
      <c r="B550">
        <v>31944444444.444</v>
      </c>
      <c r="C550">
        <v>-98.769096000000005</v>
      </c>
      <c r="D550">
        <v>-90.941040000000001</v>
      </c>
      <c r="F550" s="3">
        <f t="shared" si="90"/>
        <v>35.657499999999999</v>
      </c>
      <c r="G550" s="3">
        <f t="shared" si="88"/>
        <v>-74.050651999999999</v>
      </c>
      <c r="J550">
        <v>31944444444.444</v>
      </c>
      <c r="K550">
        <v>-89.819434999999999</v>
      </c>
      <c r="L550">
        <v>-80.404349999999994</v>
      </c>
      <c r="N550" s="3">
        <f t="shared" si="91"/>
        <v>35.657499999999999</v>
      </c>
      <c r="O550" s="3">
        <f t="shared" si="89"/>
        <v>-84.392348999999996</v>
      </c>
    </row>
    <row r="551" spans="2:16" x14ac:dyDescent="0.25">
      <c r="B551">
        <v>33555555555.556</v>
      </c>
      <c r="C551">
        <v>-90.569205999999994</v>
      </c>
      <c r="D551">
        <v>-81.853911999999994</v>
      </c>
      <c r="F551" s="3">
        <f t="shared" si="90"/>
        <v>37.104999999999997</v>
      </c>
      <c r="G551" s="3">
        <f t="shared" si="88"/>
        <v>-85.36412</v>
      </c>
      <c r="J551">
        <v>33555555555.556</v>
      </c>
      <c r="K551">
        <v>-84.396652000000003</v>
      </c>
      <c r="L551">
        <v>-75.413757000000004</v>
      </c>
      <c r="N551" s="3">
        <f t="shared" si="91"/>
        <v>37.104999999999997</v>
      </c>
      <c r="O551" s="3">
        <f t="shared" si="89"/>
        <v>-78.028862000000004</v>
      </c>
    </row>
    <row r="552" spans="2:16" x14ac:dyDescent="0.25">
      <c r="B552">
        <v>35166666666.667</v>
      </c>
      <c r="C552">
        <v>-87.505745000000005</v>
      </c>
      <c r="D552">
        <v>-78.178246000000001</v>
      </c>
      <c r="F552" s="3">
        <f t="shared" si="90"/>
        <v>38.552500000000002</v>
      </c>
      <c r="G552" s="3">
        <f t="shared" si="88"/>
        <v>-74.463027999999994</v>
      </c>
      <c r="J552">
        <v>35166666666.667</v>
      </c>
      <c r="K552">
        <v>-81.333022999999997</v>
      </c>
      <c r="L552">
        <v>-72.340462000000002</v>
      </c>
      <c r="N552" s="3">
        <f t="shared" si="91"/>
        <v>38.552500000000002</v>
      </c>
      <c r="O552" s="3">
        <f t="shared" si="89"/>
        <v>-72.853431999999998</v>
      </c>
    </row>
    <row r="553" spans="2:16" x14ac:dyDescent="0.25">
      <c r="B553">
        <v>36777777777.778</v>
      </c>
      <c r="C553">
        <v>-93.710189999999997</v>
      </c>
      <c r="D553">
        <v>-84.193969999999993</v>
      </c>
      <c r="F553" s="3">
        <f t="shared" si="90"/>
        <v>40</v>
      </c>
      <c r="G553" s="3">
        <f t="shared" si="88"/>
        <v>-76.940071000000003</v>
      </c>
      <c r="J553">
        <v>36777777777.778</v>
      </c>
      <c r="K553">
        <v>-94.281204000000002</v>
      </c>
      <c r="L553">
        <v>-84.576462000000006</v>
      </c>
      <c r="N553" s="3">
        <f t="shared" si="91"/>
        <v>40</v>
      </c>
      <c r="O553" s="3">
        <f t="shared" si="89"/>
        <v>-91.263694999999998</v>
      </c>
    </row>
    <row r="554" spans="2:16" x14ac:dyDescent="0.25">
      <c r="B554">
        <v>38388888888.889</v>
      </c>
      <c r="C554">
        <v>-87.576424000000003</v>
      </c>
      <c r="D554">
        <v>-78.126991000000004</v>
      </c>
      <c r="F554" s="3" t="s">
        <v>21</v>
      </c>
      <c r="J554">
        <v>38388888888.889</v>
      </c>
      <c r="K554">
        <v>-85.875007999999994</v>
      </c>
      <c r="L554">
        <v>-75.591873000000007</v>
      </c>
      <c r="N554" s="3" t="s">
        <v>21</v>
      </c>
    </row>
    <row r="555" spans="2:16" x14ac:dyDescent="0.25">
      <c r="B555">
        <v>40000000000</v>
      </c>
      <c r="C555">
        <v>-84.844680999999994</v>
      </c>
      <c r="D555">
        <v>-75.932891999999995</v>
      </c>
      <c r="J555">
        <v>40000000000</v>
      </c>
      <c r="K555">
        <v>-86.861098999999996</v>
      </c>
      <c r="L555">
        <v>-76.473358000000005</v>
      </c>
    </row>
    <row r="556" spans="2:16" x14ac:dyDescent="0.25">
      <c r="B556" t="s">
        <v>21</v>
      </c>
      <c r="J556" t="s">
        <v>21</v>
      </c>
    </row>
    <row r="557" spans="2:16" x14ac:dyDescent="0.25">
      <c r="F557" s="3" t="s">
        <v>67</v>
      </c>
      <c r="N557" s="3" t="s">
        <v>67</v>
      </c>
    </row>
    <row r="558" spans="2:16" ht="15.75" x14ac:dyDescent="0.25">
      <c r="F558" s="3" t="s">
        <v>19</v>
      </c>
      <c r="G558" s="3" t="str">
        <f t="shared" ref="G558:G577" si="92">D584</f>
        <v>5Ix5L dBc Log Mag(dB)</v>
      </c>
      <c r="H558" s="25">
        <v>5</v>
      </c>
      <c r="N558" s="3" t="s">
        <v>19</v>
      </c>
      <c r="O558" s="3" t="str">
        <f t="shared" ref="O558:O577" si="93">L584</f>
        <v>5Ix5L dBc Log Mag(dB)</v>
      </c>
      <c r="P558" s="25">
        <v>5</v>
      </c>
    </row>
    <row r="559" spans="2:16" ht="15.75" x14ac:dyDescent="0.25">
      <c r="B559" t="s">
        <v>65</v>
      </c>
      <c r="F559" s="3">
        <f t="shared" ref="F559:F577" si="94">B585/1000000000</f>
        <v>24.945</v>
      </c>
      <c r="G559" s="3">
        <f t="shared" si="92"/>
        <v>-65.961753999999999</v>
      </c>
      <c r="H559" s="26">
        <f>ABS(AVERAGE(G559:G577)-(H558-1)*10)</f>
        <v>105.57078594736842</v>
      </c>
      <c r="J559" t="s">
        <v>65</v>
      </c>
      <c r="N559" s="3">
        <f t="shared" ref="N559:N577" si="95">J585/1000000000</f>
        <v>24.945</v>
      </c>
      <c r="O559" s="3">
        <f t="shared" si="93"/>
        <v>-66.801581999999996</v>
      </c>
      <c r="P559" s="26">
        <f>ABS(AVERAGE(O559:O577)-(P558-1)*10)</f>
        <v>114.74345105263158</v>
      </c>
    </row>
    <row r="560" spans="2:16" x14ac:dyDescent="0.25">
      <c r="B560" t="s">
        <v>19</v>
      </c>
      <c r="C560" t="s">
        <v>161</v>
      </c>
      <c r="D560" t="s">
        <v>90</v>
      </c>
      <c r="F560" s="3">
        <f t="shared" si="94"/>
        <v>25.781388888889001</v>
      </c>
      <c r="G560" s="3">
        <f t="shared" si="92"/>
        <v>-67.337920999999994</v>
      </c>
      <c r="J560" t="s">
        <v>19</v>
      </c>
      <c r="K560" t="s">
        <v>161</v>
      </c>
      <c r="L560" t="s">
        <v>90</v>
      </c>
      <c r="N560" s="3">
        <f t="shared" si="95"/>
        <v>25.781388888889001</v>
      </c>
      <c r="O560" s="3">
        <f t="shared" si="93"/>
        <v>-73.362922999999995</v>
      </c>
    </row>
    <row r="561" spans="2:15" x14ac:dyDescent="0.25">
      <c r="B561">
        <v>13945000000</v>
      </c>
      <c r="C561">
        <v>-90.937042000000005</v>
      </c>
      <c r="D561">
        <v>-82.213202999999993</v>
      </c>
      <c r="F561" s="3">
        <f t="shared" si="94"/>
        <v>26.617777777777999</v>
      </c>
      <c r="G561" s="3">
        <f t="shared" si="92"/>
        <v>-72.447021000000007</v>
      </c>
      <c r="J561">
        <v>13945000000</v>
      </c>
      <c r="K561">
        <v>-76.594429000000005</v>
      </c>
      <c r="L561">
        <v>-62.884963999999997</v>
      </c>
      <c r="N561" s="3">
        <f t="shared" si="95"/>
        <v>26.617777777777999</v>
      </c>
      <c r="O561" s="3">
        <f t="shared" si="93"/>
        <v>-70.700928000000005</v>
      </c>
    </row>
    <row r="562" spans="2:15" x14ac:dyDescent="0.25">
      <c r="B562">
        <v>15392500000</v>
      </c>
      <c r="C562">
        <v>-77.593108999999998</v>
      </c>
      <c r="D562">
        <v>-69.207031000000001</v>
      </c>
      <c r="F562" s="3">
        <f t="shared" si="94"/>
        <v>27.454166666667</v>
      </c>
      <c r="G562" s="3">
        <f t="shared" si="92"/>
        <v>-71.670029</v>
      </c>
      <c r="J562">
        <v>15392500000</v>
      </c>
      <c r="K562">
        <v>-75.596335999999994</v>
      </c>
      <c r="L562">
        <v>-66.265450000000001</v>
      </c>
      <c r="N562" s="3">
        <f t="shared" si="95"/>
        <v>27.454166666667</v>
      </c>
      <c r="O562" s="3">
        <f t="shared" si="93"/>
        <v>-71.190010000000001</v>
      </c>
    </row>
    <row r="563" spans="2:15" x14ac:dyDescent="0.25">
      <c r="B563">
        <v>16840000000</v>
      </c>
      <c r="C563">
        <v>-74.383339000000007</v>
      </c>
      <c r="D563">
        <v>-67.849204999999998</v>
      </c>
      <c r="F563" s="3">
        <f t="shared" si="94"/>
        <v>28.290555555556001</v>
      </c>
      <c r="G563" s="3">
        <f t="shared" si="92"/>
        <v>-66.296340999999998</v>
      </c>
      <c r="J563">
        <v>16840000000</v>
      </c>
      <c r="K563">
        <v>-82.028876999999994</v>
      </c>
      <c r="L563">
        <v>-74.998717999999997</v>
      </c>
      <c r="N563" s="3">
        <f t="shared" si="95"/>
        <v>28.290555555556001</v>
      </c>
      <c r="O563" s="3">
        <f t="shared" si="93"/>
        <v>-72.182631999999998</v>
      </c>
    </row>
    <row r="564" spans="2:15" x14ac:dyDescent="0.25">
      <c r="B564">
        <v>18287500000</v>
      </c>
      <c r="C564">
        <v>-70.172118999999995</v>
      </c>
      <c r="D564">
        <v>-63.847366000000001</v>
      </c>
      <c r="F564" s="3">
        <f t="shared" si="94"/>
        <v>29.126944444444</v>
      </c>
      <c r="G564" s="3">
        <f t="shared" si="92"/>
        <v>-69.248115999999996</v>
      </c>
      <c r="J564">
        <v>18287500000</v>
      </c>
      <c r="K564">
        <v>-88.479545999999999</v>
      </c>
      <c r="L564">
        <v>-81.709632999999997</v>
      </c>
      <c r="N564" s="3">
        <f t="shared" si="95"/>
        <v>29.126944444444</v>
      </c>
      <c r="O564" s="3">
        <f t="shared" si="93"/>
        <v>-75.285110000000003</v>
      </c>
    </row>
    <row r="565" spans="2:15" x14ac:dyDescent="0.25">
      <c r="B565">
        <v>19735000000</v>
      </c>
      <c r="C565">
        <v>-60.471691</v>
      </c>
      <c r="D565">
        <v>-54.329543999999999</v>
      </c>
      <c r="F565" s="3">
        <f t="shared" si="94"/>
        <v>29.963333333333001</v>
      </c>
      <c r="G565" s="3">
        <f t="shared" si="92"/>
        <v>-75.645813000000004</v>
      </c>
      <c r="J565">
        <v>19735000000</v>
      </c>
      <c r="K565">
        <v>-94.485504000000006</v>
      </c>
      <c r="L565">
        <v>-87.462401999999997</v>
      </c>
      <c r="N565" s="3">
        <f t="shared" si="95"/>
        <v>29.963333333333001</v>
      </c>
      <c r="O565" s="3">
        <f t="shared" si="93"/>
        <v>-76.320189999999997</v>
      </c>
    </row>
    <row r="566" spans="2:15" x14ac:dyDescent="0.25">
      <c r="B566">
        <v>21182500000</v>
      </c>
      <c r="C566">
        <v>-62.208587999999999</v>
      </c>
      <c r="D566">
        <v>-55.966053000000002</v>
      </c>
      <c r="F566" s="3">
        <f t="shared" si="94"/>
        <v>30.799722222222002</v>
      </c>
      <c r="G566" s="3">
        <f t="shared" si="92"/>
        <v>-77.700417000000002</v>
      </c>
      <c r="J566">
        <v>21182500000</v>
      </c>
      <c r="K566">
        <v>-89.392341999999999</v>
      </c>
      <c r="L566">
        <v>-81.970680000000002</v>
      </c>
      <c r="N566" s="3">
        <f t="shared" si="95"/>
        <v>30.799722222222002</v>
      </c>
      <c r="O566" s="3">
        <f t="shared" si="93"/>
        <v>-83.605011000000005</v>
      </c>
    </row>
    <row r="567" spans="2:15" x14ac:dyDescent="0.25">
      <c r="B567">
        <v>22630000000</v>
      </c>
      <c r="C567">
        <v>-67.406570000000002</v>
      </c>
      <c r="D567">
        <v>-60.752453000000003</v>
      </c>
      <c r="F567" s="3">
        <f t="shared" si="94"/>
        <v>31.636111111110999</v>
      </c>
      <c r="G567" s="3">
        <f t="shared" si="92"/>
        <v>-58.544758000000002</v>
      </c>
      <c r="J567">
        <v>22630000000</v>
      </c>
      <c r="K567">
        <v>-84.762496999999996</v>
      </c>
      <c r="L567">
        <v>-76.924446000000003</v>
      </c>
      <c r="N567" s="3">
        <f t="shared" si="95"/>
        <v>31.636111111110999</v>
      </c>
      <c r="O567" s="3">
        <f t="shared" si="93"/>
        <v>-82.121253999999993</v>
      </c>
    </row>
    <row r="568" spans="2:15" x14ac:dyDescent="0.25">
      <c r="B568">
        <v>24077500000</v>
      </c>
      <c r="C568">
        <v>-70.264328000000006</v>
      </c>
      <c r="D568">
        <v>-61.661751000000002</v>
      </c>
      <c r="F568" s="3">
        <f t="shared" si="94"/>
        <v>32.472499999999997</v>
      </c>
      <c r="G568" s="3">
        <f t="shared" si="92"/>
        <v>-55.732208</v>
      </c>
      <c r="J568">
        <v>24077500000</v>
      </c>
      <c r="K568">
        <v>-86.96875</v>
      </c>
      <c r="L568">
        <v>-77.913925000000006</v>
      </c>
      <c r="N568" s="3">
        <f t="shared" si="95"/>
        <v>32.472499999999997</v>
      </c>
      <c r="O568" s="3">
        <f t="shared" si="93"/>
        <v>-75.226569999999995</v>
      </c>
    </row>
    <row r="569" spans="2:15" x14ac:dyDescent="0.25">
      <c r="B569">
        <v>25525000000</v>
      </c>
      <c r="C569">
        <v>-74.604218000000003</v>
      </c>
      <c r="D569">
        <v>-66.00779</v>
      </c>
      <c r="F569" s="3">
        <f t="shared" si="94"/>
        <v>33.308888888889001</v>
      </c>
      <c r="G569" s="3">
        <f t="shared" si="92"/>
        <v>-58.735866999999999</v>
      </c>
      <c r="J569">
        <v>25525000000</v>
      </c>
      <c r="K569">
        <v>-85.964348000000001</v>
      </c>
      <c r="L569">
        <v>-75.813575999999998</v>
      </c>
      <c r="N569" s="3">
        <f t="shared" si="95"/>
        <v>33.308888888889001</v>
      </c>
      <c r="O569" s="3">
        <f t="shared" si="93"/>
        <v>-70.572731000000005</v>
      </c>
    </row>
    <row r="570" spans="2:15" x14ac:dyDescent="0.25">
      <c r="B570">
        <v>26972500000</v>
      </c>
      <c r="C570">
        <v>-92.866623000000004</v>
      </c>
      <c r="D570">
        <v>-84.826117999999994</v>
      </c>
      <c r="F570" s="3">
        <f t="shared" si="94"/>
        <v>34.145277777777999</v>
      </c>
      <c r="G570" s="3">
        <f t="shared" si="92"/>
        <v>-60.140728000000003</v>
      </c>
      <c r="J570">
        <v>26972500000</v>
      </c>
      <c r="K570">
        <v>-82.369636999999997</v>
      </c>
      <c r="L570">
        <v>-72.661461000000003</v>
      </c>
      <c r="N570" s="3">
        <f t="shared" si="95"/>
        <v>34.145277777777999</v>
      </c>
      <c r="O570" s="3">
        <f t="shared" si="93"/>
        <v>-75.620125000000002</v>
      </c>
    </row>
    <row r="571" spans="2:15" x14ac:dyDescent="0.25">
      <c r="B571">
        <v>28420000000</v>
      </c>
      <c r="C571">
        <v>-78.310905000000005</v>
      </c>
      <c r="D571">
        <v>-70.811110999999997</v>
      </c>
      <c r="F571" s="3">
        <f t="shared" si="94"/>
        <v>34.981666666667003</v>
      </c>
      <c r="G571" s="3">
        <f t="shared" si="92"/>
        <v>-61.357536000000003</v>
      </c>
      <c r="J571">
        <v>28420000000</v>
      </c>
      <c r="K571">
        <v>-85.798896999999997</v>
      </c>
      <c r="L571">
        <v>-76.688773999999995</v>
      </c>
      <c r="N571" s="3">
        <f t="shared" si="95"/>
        <v>34.981666666667003</v>
      </c>
      <c r="O571" s="3">
        <f t="shared" si="93"/>
        <v>-69.417015000000006</v>
      </c>
    </row>
    <row r="572" spans="2:15" x14ac:dyDescent="0.25">
      <c r="B572">
        <v>29867500000</v>
      </c>
      <c r="C572">
        <v>-108.04943</v>
      </c>
      <c r="D572">
        <v>-100.55286</v>
      </c>
      <c r="F572" s="3">
        <f t="shared" si="94"/>
        <v>35.818055555556001</v>
      </c>
      <c r="G572" s="3">
        <f t="shared" si="92"/>
        <v>-62.663902</v>
      </c>
      <c r="J572">
        <v>29867500000</v>
      </c>
      <c r="K572">
        <v>-82.299118000000007</v>
      </c>
      <c r="L572">
        <v>-72.804665</v>
      </c>
      <c r="N572" s="3">
        <f t="shared" si="95"/>
        <v>35.818055555556001</v>
      </c>
      <c r="O572" s="3">
        <f t="shared" si="93"/>
        <v>-73.578697000000005</v>
      </c>
    </row>
    <row r="573" spans="2:15" x14ac:dyDescent="0.25">
      <c r="B573">
        <v>31315000000</v>
      </c>
      <c r="C573">
        <v>-91.155731000000003</v>
      </c>
      <c r="D573">
        <v>-83.727829</v>
      </c>
      <c r="F573" s="3">
        <f t="shared" si="94"/>
        <v>36.654444444444003</v>
      </c>
      <c r="G573" s="3">
        <f t="shared" si="92"/>
        <v>-65.553275999999997</v>
      </c>
      <c r="J573">
        <v>31315000000</v>
      </c>
      <c r="K573">
        <v>-89.029915000000003</v>
      </c>
      <c r="L573">
        <v>-79.574905000000001</v>
      </c>
      <c r="N573" s="3">
        <f t="shared" si="95"/>
        <v>36.654444444444003</v>
      </c>
      <c r="O573" s="3">
        <f t="shared" si="93"/>
        <v>-83.250816</v>
      </c>
    </row>
    <row r="574" spans="2:15" x14ac:dyDescent="0.25">
      <c r="B574">
        <v>32762500000</v>
      </c>
      <c r="C574">
        <v>-85.126114000000001</v>
      </c>
      <c r="D574">
        <v>-77.298050000000003</v>
      </c>
      <c r="F574" s="3">
        <f t="shared" si="94"/>
        <v>37.490833333333001</v>
      </c>
      <c r="G574" s="3">
        <f t="shared" si="92"/>
        <v>-61.933182000000002</v>
      </c>
      <c r="J574">
        <v>32762500000</v>
      </c>
      <c r="K574">
        <v>-94.833663999999999</v>
      </c>
      <c r="L574">
        <v>-85.418578999999994</v>
      </c>
      <c r="N574" s="3">
        <f t="shared" si="95"/>
        <v>37.490833333333001</v>
      </c>
      <c r="O574" s="3">
        <f t="shared" si="93"/>
        <v>-76.389258999999996</v>
      </c>
    </row>
    <row r="575" spans="2:15" x14ac:dyDescent="0.25">
      <c r="B575">
        <v>34210000000</v>
      </c>
      <c r="C575">
        <v>-89.560874999999996</v>
      </c>
      <c r="D575">
        <v>-80.845580999999996</v>
      </c>
      <c r="F575" s="3">
        <f t="shared" si="94"/>
        <v>38.327222222221998</v>
      </c>
      <c r="G575" s="3">
        <f t="shared" si="92"/>
        <v>-62.702328000000001</v>
      </c>
      <c r="J575">
        <v>34210000000</v>
      </c>
      <c r="K575">
        <v>-86.068436000000005</v>
      </c>
      <c r="L575">
        <v>-77.085541000000006</v>
      </c>
      <c r="N575" s="3">
        <f t="shared" si="95"/>
        <v>38.327222222221998</v>
      </c>
      <c r="O575" s="3">
        <f t="shared" si="93"/>
        <v>-78.083648999999994</v>
      </c>
    </row>
    <row r="576" spans="2:15" x14ac:dyDescent="0.25">
      <c r="B576">
        <v>35657500000</v>
      </c>
      <c r="C576">
        <v>-83.378151000000003</v>
      </c>
      <c r="D576">
        <v>-74.050651999999999</v>
      </c>
      <c r="F576" s="3">
        <f t="shared" si="94"/>
        <v>39.163611111111003</v>
      </c>
      <c r="G576" s="3">
        <f t="shared" si="92"/>
        <v>-65.312538000000004</v>
      </c>
      <c r="J576">
        <v>35657500000</v>
      </c>
      <c r="K576">
        <v>-93.384902999999994</v>
      </c>
      <c r="L576">
        <v>-84.392348999999996</v>
      </c>
      <c r="N576" s="3">
        <f t="shared" si="95"/>
        <v>39.163611111111003</v>
      </c>
      <c r="O576" s="3">
        <f t="shared" si="93"/>
        <v>-74.528778000000003</v>
      </c>
    </row>
    <row r="577" spans="2:15" x14ac:dyDescent="0.25">
      <c r="B577">
        <v>37105000000</v>
      </c>
      <c r="C577">
        <v>-94.880341000000001</v>
      </c>
      <c r="D577">
        <v>-85.36412</v>
      </c>
      <c r="F577" s="3">
        <f t="shared" si="94"/>
        <v>40</v>
      </c>
      <c r="G577" s="3">
        <f t="shared" si="92"/>
        <v>-66.861198000000002</v>
      </c>
      <c r="J577">
        <v>37105000000</v>
      </c>
      <c r="K577">
        <v>-87.733604</v>
      </c>
      <c r="L577">
        <v>-78.028862000000004</v>
      </c>
      <c r="N577" s="3">
        <f t="shared" si="95"/>
        <v>40</v>
      </c>
      <c r="O577" s="3">
        <f t="shared" si="93"/>
        <v>-71.888289999999998</v>
      </c>
    </row>
    <row r="578" spans="2:15" x14ac:dyDescent="0.25">
      <c r="B578">
        <v>38552500000</v>
      </c>
      <c r="C578">
        <v>-83.912459999999996</v>
      </c>
      <c r="D578">
        <v>-74.463027999999994</v>
      </c>
      <c r="F578" s="3" t="s">
        <v>21</v>
      </c>
      <c r="J578">
        <v>38552500000</v>
      </c>
      <c r="K578">
        <v>-83.136566000000002</v>
      </c>
      <c r="L578">
        <v>-72.853431999999998</v>
      </c>
      <c r="N578" s="3" t="s">
        <v>21</v>
      </c>
    </row>
    <row r="579" spans="2:15" x14ac:dyDescent="0.25">
      <c r="B579">
        <v>40000000000</v>
      </c>
      <c r="C579">
        <v>-85.851860000000002</v>
      </c>
      <c r="D579">
        <v>-76.940071000000003</v>
      </c>
      <c r="J579">
        <v>40000000000</v>
      </c>
      <c r="K579">
        <v>-101.65143999999999</v>
      </c>
      <c r="L579">
        <v>-91.263694999999998</v>
      </c>
    </row>
    <row r="580" spans="2:15" x14ac:dyDescent="0.25">
      <c r="B580" t="s">
        <v>21</v>
      </c>
      <c r="J580" t="s">
        <v>21</v>
      </c>
    </row>
    <row r="583" spans="2:15" x14ac:dyDescent="0.25">
      <c r="B583" t="s">
        <v>67</v>
      </c>
      <c r="J583" t="s">
        <v>67</v>
      </c>
    </row>
    <row r="584" spans="2:15" x14ac:dyDescent="0.25">
      <c r="B584" t="s">
        <v>19</v>
      </c>
      <c r="C584" t="s">
        <v>162</v>
      </c>
      <c r="D584" t="s">
        <v>91</v>
      </c>
      <c r="J584" t="s">
        <v>19</v>
      </c>
      <c r="K584" t="s">
        <v>162</v>
      </c>
      <c r="L584" t="s">
        <v>91</v>
      </c>
    </row>
    <row r="585" spans="2:15" x14ac:dyDescent="0.25">
      <c r="B585">
        <v>24945000000</v>
      </c>
      <c r="C585">
        <v>-74.685592999999997</v>
      </c>
      <c r="D585">
        <v>-65.961753999999999</v>
      </c>
      <c r="J585">
        <v>24945000000</v>
      </c>
      <c r="K585">
        <v>-80.511047000000005</v>
      </c>
      <c r="L585">
        <v>-66.801581999999996</v>
      </c>
    </row>
    <row r="586" spans="2:15" x14ac:dyDescent="0.25">
      <c r="B586">
        <v>25781388888.889</v>
      </c>
      <c r="C586">
        <v>-75.723999000000006</v>
      </c>
      <c r="D586">
        <v>-67.337920999999994</v>
      </c>
      <c r="J586">
        <v>25781388888.889</v>
      </c>
      <c r="K586">
        <v>-82.693802000000005</v>
      </c>
      <c r="L586">
        <v>-73.362922999999995</v>
      </c>
    </row>
    <row r="587" spans="2:15" x14ac:dyDescent="0.25">
      <c r="B587">
        <v>26617777777.778</v>
      </c>
      <c r="C587">
        <v>-78.981155000000001</v>
      </c>
      <c r="D587">
        <v>-72.447021000000007</v>
      </c>
      <c r="J587">
        <v>26617777777.778</v>
      </c>
      <c r="K587">
        <v>-77.731087000000002</v>
      </c>
      <c r="L587">
        <v>-70.700928000000005</v>
      </c>
    </row>
    <row r="588" spans="2:15" x14ac:dyDescent="0.25">
      <c r="B588">
        <v>27454166666.667</v>
      </c>
      <c r="C588">
        <v>-77.994774000000007</v>
      </c>
      <c r="D588">
        <v>-71.670029</v>
      </c>
      <c r="J588">
        <v>27454166666.667</v>
      </c>
      <c r="K588">
        <v>-77.959923000000003</v>
      </c>
      <c r="L588">
        <v>-71.190010000000001</v>
      </c>
    </row>
    <row r="589" spans="2:15" x14ac:dyDescent="0.25">
      <c r="B589">
        <v>28290555555.556</v>
      </c>
      <c r="C589">
        <v>-72.438491999999997</v>
      </c>
      <c r="D589">
        <v>-66.296340999999998</v>
      </c>
      <c r="J589">
        <v>28290555555.556</v>
      </c>
      <c r="K589">
        <v>-79.205734000000007</v>
      </c>
      <c r="L589">
        <v>-72.182631999999998</v>
      </c>
    </row>
    <row r="590" spans="2:15" x14ac:dyDescent="0.25">
      <c r="B590">
        <v>29126944444.444</v>
      </c>
      <c r="C590">
        <v>-75.490654000000006</v>
      </c>
      <c r="D590">
        <v>-69.248115999999996</v>
      </c>
      <c r="J590">
        <v>29126944444.444</v>
      </c>
      <c r="K590">
        <v>-82.706772000000001</v>
      </c>
      <c r="L590">
        <v>-75.285110000000003</v>
      </c>
    </row>
    <row r="591" spans="2:15" x14ac:dyDescent="0.25">
      <c r="B591">
        <v>29963333333.333</v>
      </c>
      <c r="C591">
        <v>-82.299926999999997</v>
      </c>
      <c r="D591">
        <v>-75.645813000000004</v>
      </c>
      <c r="J591">
        <v>29963333333.333</v>
      </c>
      <c r="K591">
        <v>-84.158248999999998</v>
      </c>
      <c r="L591">
        <v>-76.320189999999997</v>
      </c>
    </row>
    <row r="592" spans="2:15" x14ac:dyDescent="0.25">
      <c r="B592">
        <v>30799722222.222</v>
      </c>
      <c r="C592">
        <v>-86.302993999999998</v>
      </c>
      <c r="D592">
        <v>-77.700417000000002</v>
      </c>
      <c r="J592">
        <v>30799722222.222</v>
      </c>
      <c r="K592">
        <v>-92.659835999999999</v>
      </c>
      <c r="L592">
        <v>-83.605011000000005</v>
      </c>
    </row>
    <row r="593" spans="2:12" x14ac:dyDescent="0.25">
      <c r="B593">
        <v>31636111111.111</v>
      </c>
      <c r="C593">
        <v>-67.141189999999995</v>
      </c>
      <c r="D593">
        <v>-58.544758000000002</v>
      </c>
      <c r="J593">
        <v>31636111111.111</v>
      </c>
      <c r="K593">
        <v>-92.272025999999997</v>
      </c>
      <c r="L593">
        <v>-82.121253999999993</v>
      </c>
    </row>
    <row r="594" spans="2:12" x14ac:dyDescent="0.25">
      <c r="B594">
        <v>32472500000</v>
      </c>
      <c r="C594">
        <v>-63.772717</v>
      </c>
      <c r="D594">
        <v>-55.732208</v>
      </c>
      <c r="J594">
        <v>32472500000</v>
      </c>
      <c r="K594">
        <v>-84.934746000000004</v>
      </c>
      <c r="L594">
        <v>-75.226569999999995</v>
      </c>
    </row>
    <row r="595" spans="2:12" x14ac:dyDescent="0.25">
      <c r="B595">
        <v>33308888888.889</v>
      </c>
      <c r="C595">
        <v>-66.235657000000003</v>
      </c>
      <c r="D595">
        <v>-58.735866999999999</v>
      </c>
      <c r="J595">
        <v>33308888888.889</v>
      </c>
      <c r="K595">
        <v>-79.682854000000006</v>
      </c>
      <c r="L595">
        <v>-70.572731000000005</v>
      </c>
    </row>
    <row r="596" spans="2:12" x14ac:dyDescent="0.25">
      <c r="B596">
        <v>34145277777.778</v>
      </c>
      <c r="C596">
        <v>-67.637291000000005</v>
      </c>
      <c r="D596">
        <v>-60.140728000000003</v>
      </c>
      <c r="J596">
        <v>34145277777.778</v>
      </c>
      <c r="K596">
        <v>-85.114577999999995</v>
      </c>
      <c r="L596">
        <v>-75.620125000000002</v>
      </c>
    </row>
    <row r="597" spans="2:12" x14ac:dyDescent="0.25">
      <c r="B597">
        <v>34981666666.667</v>
      </c>
      <c r="C597">
        <v>-68.785431000000003</v>
      </c>
      <c r="D597">
        <v>-61.357536000000003</v>
      </c>
      <c r="J597">
        <v>34981666666.667</v>
      </c>
      <c r="K597">
        <v>-78.872024999999994</v>
      </c>
      <c r="L597">
        <v>-69.417015000000006</v>
      </c>
    </row>
    <row r="598" spans="2:12" x14ac:dyDescent="0.25">
      <c r="B598">
        <v>35818055555.556</v>
      </c>
      <c r="C598">
        <v>-70.491966000000005</v>
      </c>
      <c r="D598">
        <v>-62.663902</v>
      </c>
      <c r="J598">
        <v>35818055555.556</v>
      </c>
      <c r="K598">
        <v>-82.993781999999996</v>
      </c>
      <c r="L598">
        <v>-73.578697000000005</v>
      </c>
    </row>
    <row r="599" spans="2:12" x14ac:dyDescent="0.25">
      <c r="B599">
        <v>36654444444.444</v>
      </c>
      <c r="C599">
        <v>-74.268569999999997</v>
      </c>
      <c r="D599">
        <v>-65.553275999999997</v>
      </c>
      <c r="J599">
        <v>36654444444.444</v>
      </c>
      <c r="K599">
        <v>-92.233711</v>
      </c>
      <c r="L599">
        <v>-83.250816</v>
      </c>
    </row>
    <row r="600" spans="2:12" x14ac:dyDescent="0.25">
      <c r="B600">
        <v>37490833333.333</v>
      </c>
      <c r="C600">
        <v>-71.260681000000005</v>
      </c>
      <c r="D600">
        <v>-61.933182000000002</v>
      </c>
      <c r="J600">
        <v>37490833333.333</v>
      </c>
      <c r="K600">
        <v>-85.381812999999994</v>
      </c>
      <c r="L600">
        <v>-76.389258999999996</v>
      </c>
    </row>
    <row r="601" spans="2:12" x14ac:dyDescent="0.25">
      <c r="B601">
        <v>38327222222.222</v>
      </c>
      <c r="C601">
        <v>-72.218543999999994</v>
      </c>
      <c r="D601">
        <v>-62.702328000000001</v>
      </c>
      <c r="J601">
        <v>38327222222.222</v>
      </c>
      <c r="K601">
        <v>-87.788391000000004</v>
      </c>
      <c r="L601">
        <v>-78.083648999999994</v>
      </c>
    </row>
    <row r="602" spans="2:12" x14ac:dyDescent="0.25">
      <c r="B602">
        <v>39163611111.111</v>
      </c>
      <c r="C602">
        <v>-74.761971000000003</v>
      </c>
      <c r="D602">
        <v>-65.312538000000004</v>
      </c>
      <c r="J602">
        <v>39163611111.111</v>
      </c>
      <c r="K602">
        <v>-84.811913000000004</v>
      </c>
      <c r="L602">
        <v>-74.528778000000003</v>
      </c>
    </row>
    <row r="603" spans="2:12" x14ac:dyDescent="0.25">
      <c r="B603">
        <v>40000000000</v>
      </c>
      <c r="C603">
        <v>-75.772987000000001</v>
      </c>
      <c r="D603">
        <v>-66.861198000000002</v>
      </c>
      <c r="J603">
        <v>40000000000</v>
      </c>
      <c r="K603">
        <v>-82.276038999999997</v>
      </c>
      <c r="L603">
        <v>-71.888289999999998</v>
      </c>
    </row>
    <row r="604" spans="2:12" x14ac:dyDescent="0.25">
      <c r="B604" t="s">
        <v>21</v>
      </c>
      <c r="J60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A022-B057-47F7-9763-FD94912EEDFF}">
  <dimension ref="A2:AC35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330</v>
      </c>
    </row>
    <row r="3" spans="1:29" x14ac:dyDescent="0.25">
      <c r="A3" t="s">
        <v>297</v>
      </c>
    </row>
    <row r="4" spans="1:29" x14ac:dyDescent="0.25">
      <c r="A4" t="s">
        <v>298</v>
      </c>
    </row>
    <row r="5" spans="1:29" x14ac:dyDescent="0.25">
      <c r="A5" t="s">
        <v>299</v>
      </c>
    </row>
    <row r="8" spans="1:29" x14ac:dyDescent="0.25">
      <c r="A8" s="111" t="s">
        <v>300</v>
      </c>
      <c r="K8" s="111" t="s">
        <v>301</v>
      </c>
      <c r="U8" s="111" t="s">
        <v>302</v>
      </c>
    </row>
    <row r="9" spans="1:29" x14ac:dyDescent="0.25">
      <c r="A9" s="111" t="s">
        <v>303</v>
      </c>
      <c r="B9">
        <v>2</v>
      </c>
      <c r="K9" s="111" t="s">
        <v>303</v>
      </c>
      <c r="L9">
        <v>2</v>
      </c>
      <c r="U9" s="111" t="s">
        <v>303</v>
      </c>
      <c r="V9">
        <v>1</v>
      </c>
    </row>
    <row r="10" spans="1:29" x14ac:dyDescent="0.25">
      <c r="A10" s="111" t="s">
        <v>304</v>
      </c>
      <c r="B10" s="111" t="s">
        <v>305</v>
      </c>
      <c r="C10" s="111" t="s">
        <v>306</v>
      </c>
      <c r="D10" s="111" t="s">
        <v>307</v>
      </c>
      <c r="E10" s="111" t="s">
        <v>308</v>
      </c>
      <c r="F10" s="111" t="s">
        <v>305</v>
      </c>
      <c r="G10" s="111" t="s">
        <v>309</v>
      </c>
      <c r="H10" s="111" t="s">
        <v>307</v>
      </c>
      <c r="I10" s="111" t="s">
        <v>308</v>
      </c>
      <c r="K10" s="111" t="s">
        <v>304</v>
      </c>
      <c r="L10" s="111" t="s">
        <v>305</v>
      </c>
      <c r="M10" s="111" t="s">
        <v>306</v>
      </c>
      <c r="N10" s="111" t="s">
        <v>307</v>
      </c>
      <c r="O10" s="111" t="s">
        <v>308</v>
      </c>
      <c r="P10" s="111" t="s">
        <v>305</v>
      </c>
      <c r="Q10" s="111" t="s">
        <v>309</v>
      </c>
      <c r="R10" s="111" t="s">
        <v>307</v>
      </c>
      <c r="S10" s="111" t="s">
        <v>308</v>
      </c>
      <c r="U10" s="111" t="s">
        <v>304</v>
      </c>
      <c r="V10" s="111" t="s">
        <v>305</v>
      </c>
      <c r="W10" s="111" t="s">
        <v>306</v>
      </c>
      <c r="X10" s="111" t="s">
        <v>307</v>
      </c>
      <c r="Y10" s="111" t="s">
        <v>308</v>
      </c>
      <c r="Z10" s="111" t="s">
        <v>305</v>
      </c>
      <c r="AA10" s="111" t="s">
        <v>309</v>
      </c>
      <c r="AB10" s="111" t="s">
        <v>307</v>
      </c>
      <c r="AC10" s="111" t="s">
        <v>308</v>
      </c>
    </row>
    <row r="11" spans="1:29" x14ac:dyDescent="0.25">
      <c r="A11" t="s">
        <v>310</v>
      </c>
      <c r="B11" t="s">
        <v>311</v>
      </c>
      <c r="C11" t="s">
        <v>312</v>
      </c>
      <c r="D11">
        <v>4</v>
      </c>
      <c r="E11">
        <v>204</v>
      </c>
      <c r="F11" t="s">
        <v>311</v>
      </c>
      <c r="G11" t="s">
        <v>313</v>
      </c>
      <c r="H11">
        <v>4</v>
      </c>
      <c r="I11">
        <v>204</v>
      </c>
      <c r="K11" t="s">
        <v>310</v>
      </c>
      <c r="L11" t="s">
        <v>314</v>
      </c>
      <c r="M11" t="s">
        <v>313</v>
      </c>
      <c r="N11">
        <v>5</v>
      </c>
      <c r="O11">
        <v>103</v>
      </c>
      <c r="P11" t="s">
        <v>314</v>
      </c>
      <c r="Q11" t="s">
        <v>315</v>
      </c>
      <c r="R11">
        <v>5</v>
      </c>
      <c r="S11">
        <v>103</v>
      </c>
      <c r="U11" t="s">
        <v>310</v>
      </c>
      <c r="V11" t="s">
        <v>316</v>
      </c>
      <c r="W11" t="s">
        <v>317</v>
      </c>
      <c r="X11">
        <v>5</v>
      </c>
      <c r="Y11">
        <v>205</v>
      </c>
      <c r="Z11" t="s">
        <v>316</v>
      </c>
      <c r="AA11" t="s">
        <v>321</v>
      </c>
      <c r="AB11">
        <v>5</v>
      </c>
      <c r="AC11">
        <v>205</v>
      </c>
    </row>
    <row r="12" spans="1:29" x14ac:dyDescent="0.25">
      <c r="A12" t="s">
        <v>318</v>
      </c>
      <c r="B12" t="s">
        <v>311</v>
      </c>
      <c r="C12" t="s">
        <v>312</v>
      </c>
      <c r="D12">
        <v>4</v>
      </c>
      <c r="E12">
        <v>204</v>
      </c>
      <c r="F12" t="s">
        <v>311</v>
      </c>
      <c r="G12" t="s">
        <v>319</v>
      </c>
      <c r="H12">
        <v>4</v>
      </c>
      <c r="I12">
        <v>204</v>
      </c>
      <c r="K12" t="s">
        <v>318</v>
      </c>
      <c r="L12" t="s">
        <v>314</v>
      </c>
      <c r="M12" t="s">
        <v>313</v>
      </c>
      <c r="N12">
        <v>5</v>
      </c>
      <c r="O12">
        <v>103</v>
      </c>
      <c r="P12" t="s">
        <v>314</v>
      </c>
      <c r="Q12" t="s">
        <v>320</v>
      </c>
      <c r="R12">
        <v>5</v>
      </c>
      <c r="S12">
        <v>103</v>
      </c>
    </row>
    <row r="18" spans="1:29" x14ac:dyDescent="0.25">
      <c r="A18" s="111" t="s">
        <v>322</v>
      </c>
      <c r="K18" s="111" t="s">
        <v>323</v>
      </c>
      <c r="U18" s="111" t="s">
        <v>324</v>
      </c>
    </row>
    <row r="19" spans="1:29" x14ac:dyDescent="0.25">
      <c r="A19" s="111" t="s">
        <v>303</v>
      </c>
      <c r="B19">
        <v>1</v>
      </c>
      <c r="K19" s="111" t="s">
        <v>303</v>
      </c>
      <c r="L19">
        <v>1</v>
      </c>
      <c r="U19" s="111" t="s">
        <v>303</v>
      </c>
      <c r="V19">
        <v>2</v>
      </c>
    </row>
    <row r="20" spans="1:29" x14ac:dyDescent="0.25">
      <c r="A20" s="111" t="s">
        <v>304</v>
      </c>
      <c r="B20" s="111" t="s">
        <v>305</v>
      </c>
      <c r="C20" s="111" t="s">
        <v>306</v>
      </c>
      <c r="D20" s="111" t="s">
        <v>307</v>
      </c>
      <c r="E20" s="111" t="s">
        <v>308</v>
      </c>
      <c r="F20" s="111" t="s">
        <v>305</v>
      </c>
      <c r="G20" s="111" t="s">
        <v>309</v>
      </c>
      <c r="H20" s="111" t="s">
        <v>307</v>
      </c>
      <c r="I20" s="111" t="s">
        <v>308</v>
      </c>
      <c r="K20" s="111" t="s">
        <v>304</v>
      </c>
      <c r="L20" s="111" t="s">
        <v>305</v>
      </c>
      <c r="M20" s="111" t="s">
        <v>306</v>
      </c>
      <c r="N20" s="111" t="s">
        <v>307</v>
      </c>
      <c r="O20" s="111" t="s">
        <v>308</v>
      </c>
      <c r="P20" s="111" t="s">
        <v>305</v>
      </c>
      <c r="Q20" s="111" t="s">
        <v>309</v>
      </c>
      <c r="R20" s="111" t="s">
        <v>307</v>
      </c>
      <c r="S20" s="111" t="s">
        <v>308</v>
      </c>
      <c r="U20" s="111" t="s">
        <v>304</v>
      </c>
      <c r="V20" s="111" t="s">
        <v>305</v>
      </c>
      <c r="W20" s="111" t="s">
        <v>306</v>
      </c>
      <c r="X20" s="111" t="s">
        <v>307</v>
      </c>
      <c r="Y20" s="111" t="s">
        <v>308</v>
      </c>
      <c r="Z20" s="111" t="s">
        <v>305</v>
      </c>
      <c r="AA20" s="111" t="s">
        <v>309</v>
      </c>
      <c r="AB20" s="111" t="s">
        <v>307</v>
      </c>
      <c r="AC20" s="111" t="s">
        <v>308</v>
      </c>
    </row>
    <row r="21" spans="1:29" x14ac:dyDescent="0.25">
      <c r="A21" t="s">
        <v>310</v>
      </c>
      <c r="B21" t="s">
        <v>316</v>
      </c>
      <c r="C21" t="s">
        <v>317</v>
      </c>
      <c r="D21">
        <v>5</v>
      </c>
      <c r="E21">
        <v>205</v>
      </c>
      <c r="F21" t="s">
        <v>316</v>
      </c>
      <c r="G21" t="s">
        <v>325</v>
      </c>
      <c r="H21">
        <v>5</v>
      </c>
      <c r="I21">
        <v>205</v>
      </c>
      <c r="K21" t="s">
        <v>310</v>
      </c>
      <c r="L21" t="s">
        <v>316</v>
      </c>
      <c r="M21" t="s">
        <v>317</v>
      </c>
      <c r="N21">
        <v>5</v>
      </c>
      <c r="O21">
        <v>205</v>
      </c>
      <c r="P21" t="s">
        <v>316</v>
      </c>
      <c r="Q21" t="s">
        <v>312</v>
      </c>
      <c r="R21">
        <v>5</v>
      </c>
      <c r="S21">
        <v>205</v>
      </c>
      <c r="U21" t="s">
        <v>310</v>
      </c>
      <c r="V21" t="s">
        <v>324</v>
      </c>
      <c r="W21" t="s">
        <v>317</v>
      </c>
      <c r="X21">
        <v>3</v>
      </c>
      <c r="Y21">
        <v>103</v>
      </c>
      <c r="Z21" t="s">
        <v>324</v>
      </c>
      <c r="AA21" t="s">
        <v>326</v>
      </c>
      <c r="AB21">
        <v>3</v>
      </c>
      <c r="AC21">
        <v>103</v>
      </c>
    </row>
    <row r="22" spans="1:29" x14ac:dyDescent="0.25">
      <c r="U22" t="s">
        <v>318</v>
      </c>
      <c r="V22" t="s">
        <v>324</v>
      </c>
      <c r="W22" t="s">
        <v>317</v>
      </c>
      <c r="X22">
        <v>3</v>
      </c>
      <c r="Y22">
        <v>103</v>
      </c>
      <c r="Z22" t="s">
        <v>324</v>
      </c>
      <c r="AA22" t="s">
        <v>327</v>
      </c>
      <c r="AB22">
        <v>3</v>
      </c>
      <c r="AC22">
        <v>103</v>
      </c>
    </row>
    <row r="28" spans="1:29" ht="15.75" thickBot="1" x14ac:dyDescent="0.3">
      <c r="A28" s="111" t="s">
        <v>328</v>
      </c>
      <c r="K28" s="111" t="s">
        <v>329</v>
      </c>
      <c r="U28" s="112"/>
      <c r="V28" s="112"/>
      <c r="W28" s="112"/>
      <c r="X28" s="113" t="s">
        <v>177</v>
      </c>
      <c r="Y28" s="112"/>
      <c r="Z28" s="112"/>
      <c r="AA28" s="112"/>
    </row>
    <row r="29" spans="1:29" ht="25.5" thickTop="1" thickBot="1" x14ac:dyDescent="0.3">
      <c r="A29" s="111" t="s">
        <v>303</v>
      </c>
      <c r="B29">
        <v>0</v>
      </c>
      <c r="K29" s="111" t="s">
        <v>303</v>
      </c>
      <c r="L29">
        <v>1</v>
      </c>
      <c r="U29" s="114" t="s">
        <v>164</v>
      </c>
      <c r="V29" s="115" t="s">
        <v>165</v>
      </c>
      <c r="W29" s="115" t="s">
        <v>166</v>
      </c>
      <c r="X29" s="115" t="s">
        <v>167</v>
      </c>
      <c r="Y29" s="115" t="s">
        <v>168</v>
      </c>
      <c r="Z29" s="115" t="s">
        <v>169</v>
      </c>
      <c r="AA29" s="116" t="s">
        <v>170</v>
      </c>
    </row>
    <row r="30" spans="1:29" ht="16.5" thickTop="1" thickBot="1" x14ac:dyDescent="0.3">
      <c r="A30" s="111" t="s">
        <v>304</v>
      </c>
      <c r="B30" s="111" t="s">
        <v>305</v>
      </c>
      <c r="C30" s="111" t="s">
        <v>306</v>
      </c>
      <c r="D30" s="111" t="s">
        <v>307</v>
      </c>
      <c r="E30" s="111" t="s">
        <v>308</v>
      </c>
      <c r="F30" s="111" t="s">
        <v>305</v>
      </c>
      <c r="G30" s="111" t="s">
        <v>309</v>
      </c>
      <c r="H30" s="111" t="s">
        <v>307</v>
      </c>
      <c r="I30" s="111" t="s">
        <v>308</v>
      </c>
      <c r="K30" s="111" t="s">
        <v>304</v>
      </c>
      <c r="L30" s="111" t="s">
        <v>305</v>
      </c>
      <c r="M30" s="111" t="s">
        <v>306</v>
      </c>
      <c r="N30" s="111" t="s">
        <v>307</v>
      </c>
      <c r="O30" s="111" t="s">
        <v>308</v>
      </c>
      <c r="P30" s="111" t="s">
        <v>305</v>
      </c>
      <c r="Q30" s="111" t="s">
        <v>309</v>
      </c>
      <c r="R30" s="111" t="s">
        <v>307</v>
      </c>
      <c r="S30" s="111" t="s">
        <v>308</v>
      </c>
      <c r="U30" s="117" t="s">
        <v>171</v>
      </c>
      <c r="V30" s="118">
        <f>'5Rx0L'!H7</f>
        <v>33.670197421052627</v>
      </c>
      <c r="W30" s="118" t="s">
        <v>172</v>
      </c>
      <c r="X30" s="118">
        <f>'5Rx5L'!H7</f>
        <v>20.528462578947362</v>
      </c>
      <c r="Y30" s="118">
        <f>'5Rx5L'!H31</f>
        <v>15.428211947368421</v>
      </c>
      <c r="Z30" s="118">
        <f>'5Rx5L'!H55</f>
        <v>36.704151736842107</v>
      </c>
      <c r="AA30" s="119">
        <f>'5Rx5L'!H79</f>
        <v>26.442391473684218</v>
      </c>
    </row>
    <row r="31" spans="1:29" ht="15.75" thickBot="1" x14ac:dyDescent="0.3">
      <c r="A31" s="120"/>
      <c r="K31" s="120" t="s">
        <v>239</v>
      </c>
      <c r="L31" t="s">
        <v>314</v>
      </c>
      <c r="M31" t="s">
        <v>313</v>
      </c>
      <c r="N31">
        <v>5</v>
      </c>
      <c r="O31">
        <v>103</v>
      </c>
      <c r="P31" t="s">
        <v>314</v>
      </c>
      <c r="Q31" t="s">
        <v>315</v>
      </c>
      <c r="R31">
        <v>5</v>
      </c>
      <c r="S31">
        <v>103</v>
      </c>
      <c r="U31" s="117" t="s">
        <v>173</v>
      </c>
      <c r="V31" s="118">
        <f>'5Rx0L'!H31</f>
        <v>71.708427526315788</v>
      </c>
      <c r="W31" s="118">
        <f>'5Rx5L'!H103</f>
        <v>56.724858315789469</v>
      </c>
      <c r="X31" s="118">
        <f>'5Rx5L'!H127</f>
        <v>62.312698000000005</v>
      </c>
      <c r="Y31" s="118">
        <f>'5Rx5L'!H151</f>
        <v>62.296947105263165</v>
      </c>
      <c r="Z31" s="118">
        <f>'5Rx5L'!H175</f>
        <v>56.853002263157897</v>
      </c>
      <c r="AA31" s="119">
        <f>'5Rx5L'!H199</f>
        <v>62.666167000000016</v>
      </c>
    </row>
    <row r="32" spans="1:29" ht="15.75" thickBot="1" x14ac:dyDescent="0.3">
      <c r="A32" s="120"/>
      <c r="K32" s="120"/>
      <c r="U32" s="117" t="s">
        <v>174</v>
      </c>
      <c r="V32" s="118">
        <f>'5Rx0L'!H55</f>
        <v>86.34273852631577</v>
      </c>
      <c r="W32" s="118">
        <f>'5Rx5L'!H223</f>
        <v>69.390284526315767</v>
      </c>
      <c r="X32" s="118">
        <f>'5Rx5L'!H247</f>
        <v>78.029990526315771</v>
      </c>
      <c r="Y32" s="118">
        <f>'5Rx5L'!H271</f>
        <v>72.878265052631576</v>
      </c>
      <c r="Z32" s="118">
        <f>'5Rx5L'!H295</f>
        <v>77.442858789473689</v>
      </c>
      <c r="AA32" s="119">
        <f>'5Rx5L'!H319</f>
        <v>70.913297052631577</v>
      </c>
    </row>
    <row r="33" spans="1:27" ht="15.75" thickBot="1" x14ac:dyDescent="0.3">
      <c r="A33" s="120"/>
      <c r="K33" s="120"/>
      <c r="U33" s="117" t="s">
        <v>175</v>
      </c>
      <c r="V33" s="118">
        <f>'5Rx0L'!H79</f>
        <v>15</v>
      </c>
      <c r="W33" s="118">
        <f>'5Rx5L'!H343</f>
        <v>104.20301042105262</v>
      </c>
      <c r="X33" s="118">
        <f>'5Rx5L'!H367</f>
        <v>113.8048427894737</v>
      </c>
      <c r="Y33" s="118">
        <f>'5Rx5L'!H391</f>
        <v>104.11635557894736</v>
      </c>
      <c r="Z33" s="118">
        <f>'5Rx5L'!H415</f>
        <v>106.53939131578949</v>
      </c>
      <c r="AA33" s="119">
        <f>'5Rx5L'!H439</f>
        <v>109.45468605263159</v>
      </c>
    </row>
    <row r="34" spans="1:27" ht="15.75" thickBot="1" x14ac:dyDescent="0.3">
      <c r="A34" s="120"/>
      <c r="U34" s="121" t="s">
        <v>176</v>
      </c>
      <c r="V34" s="122">
        <f>'5Rx0L'!H103</f>
        <v>20</v>
      </c>
      <c r="W34" s="122">
        <f>'5Rx5L'!H463</f>
        <v>98.63266221052632</v>
      </c>
      <c r="X34" s="122">
        <f>'5Rx5L'!H487</f>
        <v>126.10175284210527</v>
      </c>
      <c r="Y34" s="122">
        <f>'5Rx5L'!H511</f>
        <v>123.19412910526316</v>
      </c>
      <c r="Z34" s="122">
        <f>'5Rx5L'!H535</f>
        <v>121.22336915789474</v>
      </c>
      <c r="AA34" s="123">
        <f>'5Rx5L'!H559</f>
        <v>125.93359594736842</v>
      </c>
    </row>
    <row r="35" spans="1:2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5"/>
  <sheetViews>
    <sheetView zoomScaleNormal="100" workbookViewId="0">
      <selection activeCell="N1" sqref="N1:N1048576"/>
    </sheetView>
  </sheetViews>
  <sheetFormatPr defaultRowHeight="15" x14ac:dyDescent="0.25"/>
  <cols>
    <col min="1" max="1" width="13.7109375" style="30" customWidth="1"/>
    <col min="4" max="4" width="3" style="14" customWidth="1"/>
    <col min="5" max="5" width="10.7109375" style="2" customWidth="1"/>
    <col min="6" max="7" width="10.7109375" style="3" customWidth="1"/>
    <col min="8" max="8" width="10.7109375" style="2" customWidth="1"/>
    <col min="9" max="9" width="10.7109375" style="3" customWidth="1"/>
    <col min="10" max="10" width="10.7109375" style="2" customWidth="1"/>
    <col min="11" max="11" width="10.7109375" style="3" customWidth="1"/>
    <col min="12" max="12" width="13.7109375" style="30" customWidth="1"/>
    <col min="15" max="15" width="2" style="14" customWidth="1"/>
    <col min="16" max="16" width="10.7109375" style="2" customWidth="1"/>
    <col min="17" max="18" width="10.7109375" style="3" customWidth="1"/>
    <col min="19" max="19" width="10.7109375" style="2" customWidth="1"/>
    <col min="20" max="20" width="10.7109375" style="3" customWidth="1"/>
    <col min="21" max="21" width="10.7109375" style="2" customWidth="1"/>
    <col min="22" max="22" width="10.7109375" style="3" customWidth="1"/>
    <col min="23" max="23" width="2" style="14" customWidth="1"/>
    <col min="24" max="16384" width="9.140625" style="1"/>
  </cols>
  <sheetData>
    <row r="1" spans="1:23" x14ac:dyDescent="0.25">
      <c r="E1" s="2" t="s">
        <v>1</v>
      </c>
      <c r="I1" s="23" t="s">
        <v>16</v>
      </c>
      <c r="P1" s="2" t="s">
        <v>1</v>
      </c>
      <c r="T1" s="23" t="s">
        <v>17</v>
      </c>
    </row>
    <row r="2" spans="1:23" x14ac:dyDescent="0.25">
      <c r="A2" s="29" t="s">
        <v>103</v>
      </c>
      <c r="F2" s="41" t="s">
        <v>239</v>
      </c>
      <c r="G2" s="41" t="s">
        <v>227</v>
      </c>
      <c r="H2" s="41" t="s">
        <v>240</v>
      </c>
      <c r="I2" s="41" t="s">
        <v>241</v>
      </c>
      <c r="J2" s="41" t="s">
        <v>241</v>
      </c>
      <c r="K2" s="41" t="s">
        <v>242</v>
      </c>
      <c r="L2" s="29" t="s">
        <v>104</v>
      </c>
      <c r="Q2" s="41" t="s">
        <v>239</v>
      </c>
      <c r="R2" s="41" t="s">
        <v>227</v>
      </c>
      <c r="S2" s="41" t="s">
        <v>240</v>
      </c>
      <c r="T2" s="41" t="s">
        <v>241</v>
      </c>
      <c r="U2" s="41" t="s">
        <v>241</v>
      </c>
      <c r="V2" s="41" t="s">
        <v>242</v>
      </c>
    </row>
    <row r="3" spans="1:23" x14ac:dyDescent="0.25">
      <c r="F3" s="34">
        <f>C8</f>
        <v>0</v>
      </c>
      <c r="G3" s="34">
        <f>C214</f>
        <v>0</v>
      </c>
      <c r="H3" s="34">
        <f>C420</f>
        <v>0</v>
      </c>
      <c r="I3" s="34">
        <f>C626</f>
        <v>0</v>
      </c>
      <c r="J3" s="34">
        <f>C832</f>
        <v>0</v>
      </c>
      <c r="K3" s="34">
        <f>C1038</f>
        <v>0</v>
      </c>
      <c r="Q3" s="34">
        <f>N8</f>
        <v>0</v>
      </c>
      <c r="R3" s="34">
        <f>N214</f>
        <v>0</v>
      </c>
      <c r="S3" s="34">
        <f>N420</f>
        <v>0</v>
      </c>
      <c r="T3" s="34">
        <f>N626</f>
        <v>0</v>
      </c>
      <c r="U3" s="34">
        <f>N832</f>
        <v>0</v>
      </c>
      <c r="V3" s="34">
        <f>N1038</f>
        <v>0</v>
      </c>
    </row>
    <row r="4" spans="1:23" x14ac:dyDescent="0.25">
      <c r="H4" s="3"/>
      <c r="J4" s="3"/>
      <c r="S4" s="3"/>
      <c r="U4" s="3"/>
    </row>
    <row r="5" spans="1:23" x14ac:dyDescent="0.25">
      <c r="D5" s="15"/>
      <c r="E5" s="3">
        <f t="shared" ref="E5:E68" si="0">B9/1000000000</f>
        <v>0</v>
      </c>
      <c r="F5" s="3">
        <f t="shared" ref="F5:F68" si="1">C9</f>
        <v>0</v>
      </c>
      <c r="G5" s="34">
        <f t="shared" ref="G5:G68" si="2">C215</f>
        <v>0</v>
      </c>
      <c r="H5" s="34">
        <f t="shared" ref="H5:H68" si="3">C421</f>
        <v>0</v>
      </c>
      <c r="I5" s="34">
        <f t="shared" ref="I5:I68" si="4">C627</f>
        <v>0</v>
      </c>
      <c r="J5" s="34">
        <f t="shared" ref="J5:J68" si="5">C833</f>
        <v>0</v>
      </c>
      <c r="K5" s="34">
        <f t="shared" ref="K5:K68" si="6">C1039</f>
        <v>0</v>
      </c>
      <c r="O5" s="15"/>
      <c r="P5" s="3">
        <f>M9/1000000000</f>
        <v>0</v>
      </c>
      <c r="Q5" s="3">
        <f>N9</f>
        <v>0</v>
      </c>
      <c r="R5" s="34">
        <f>N215</f>
        <v>0</v>
      </c>
      <c r="S5" s="34">
        <f>N421</f>
        <v>0</v>
      </c>
      <c r="T5" s="34">
        <f>N627</f>
        <v>0</v>
      </c>
      <c r="U5" s="34">
        <f>N833</f>
        <v>0</v>
      </c>
      <c r="V5" s="34">
        <f>N1039</f>
        <v>0</v>
      </c>
      <c r="W5" s="15"/>
    </row>
    <row r="6" spans="1:23" x14ac:dyDescent="0.25">
      <c r="D6" s="15"/>
      <c r="E6" s="3">
        <f t="shared" si="0"/>
        <v>0</v>
      </c>
      <c r="F6" s="3">
        <f t="shared" si="1"/>
        <v>0</v>
      </c>
      <c r="G6" s="34">
        <f t="shared" si="2"/>
        <v>0</v>
      </c>
      <c r="H6" s="34">
        <f t="shared" si="3"/>
        <v>0</v>
      </c>
      <c r="I6" s="34">
        <f t="shared" si="4"/>
        <v>0</v>
      </c>
      <c r="J6" s="34">
        <f t="shared" si="5"/>
        <v>0</v>
      </c>
      <c r="K6" s="34">
        <f t="shared" si="6"/>
        <v>0</v>
      </c>
      <c r="O6" s="15"/>
      <c r="P6" s="3">
        <f t="shared" ref="P6:P69" si="7">M10/1000000000</f>
        <v>0</v>
      </c>
      <c r="Q6" s="3">
        <f t="shared" ref="Q6:Q69" si="8">N10</f>
        <v>0</v>
      </c>
      <c r="R6" s="34">
        <f t="shared" ref="R6:R69" si="9">N216</f>
        <v>0</v>
      </c>
      <c r="S6" s="34">
        <f t="shared" ref="S6:S69" si="10">N422</f>
        <v>0</v>
      </c>
      <c r="T6" s="34">
        <f t="shared" ref="T6:T69" si="11">N628</f>
        <v>0</v>
      </c>
      <c r="U6" s="34">
        <f t="shared" ref="U6:U69" si="12">N834</f>
        <v>0</v>
      </c>
      <c r="V6" s="34">
        <f t="shared" ref="V6:V69" si="13">N1040</f>
        <v>0</v>
      </c>
      <c r="W6" s="15"/>
    </row>
    <row r="7" spans="1:23" x14ac:dyDescent="0.25">
      <c r="D7" s="15"/>
      <c r="E7" s="3">
        <f t="shared" si="0"/>
        <v>0</v>
      </c>
      <c r="F7" s="3">
        <f t="shared" si="1"/>
        <v>0</v>
      </c>
      <c r="G7" s="34">
        <f t="shared" si="2"/>
        <v>0</v>
      </c>
      <c r="H7" s="34">
        <f t="shared" si="3"/>
        <v>0</v>
      </c>
      <c r="I7" s="34">
        <f t="shared" si="4"/>
        <v>0</v>
      </c>
      <c r="J7" s="34">
        <f t="shared" si="5"/>
        <v>0</v>
      </c>
      <c r="K7" s="34">
        <f t="shared" si="6"/>
        <v>0</v>
      </c>
      <c r="O7" s="15"/>
      <c r="P7" s="3">
        <f t="shared" si="7"/>
        <v>0</v>
      </c>
      <c r="Q7" s="3">
        <f t="shared" si="8"/>
        <v>0</v>
      </c>
      <c r="R7" s="34">
        <f t="shared" si="9"/>
        <v>0</v>
      </c>
      <c r="S7" s="34">
        <f t="shared" si="10"/>
        <v>0</v>
      </c>
      <c r="T7" s="34">
        <f t="shared" si="11"/>
        <v>0</v>
      </c>
      <c r="U7" s="34">
        <f t="shared" si="12"/>
        <v>0</v>
      </c>
      <c r="V7" s="34">
        <f t="shared" si="13"/>
        <v>0</v>
      </c>
      <c r="W7" s="15"/>
    </row>
    <row r="8" spans="1:23" x14ac:dyDescent="0.25">
      <c r="D8" s="15"/>
      <c r="E8" s="3">
        <f t="shared" si="0"/>
        <v>0</v>
      </c>
      <c r="F8" s="3">
        <f t="shared" si="1"/>
        <v>0</v>
      </c>
      <c r="G8" s="34">
        <f t="shared" si="2"/>
        <v>0</v>
      </c>
      <c r="H8" s="34">
        <f t="shared" si="3"/>
        <v>0</v>
      </c>
      <c r="I8" s="34">
        <f t="shared" si="4"/>
        <v>0</v>
      </c>
      <c r="J8" s="34">
        <f t="shared" si="5"/>
        <v>0</v>
      </c>
      <c r="K8" s="34">
        <f t="shared" si="6"/>
        <v>0</v>
      </c>
      <c r="O8" s="15"/>
      <c r="P8" s="3">
        <f t="shared" si="7"/>
        <v>0</v>
      </c>
      <c r="Q8" s="3">
        <f t="shared" si="8"/>
        <v>0</v>
      </c>
      <c r="R8" s="34">
        <f t="shared" si="9"/>
        <v>0</v>
      </c>
      <c r="S8" s="34">
        <f t="shared" si="10"/>
        <v>0</v>
      </c>
      <c r="T8" s="34">
        <f t="shared" si="11"/>
        <v>0</v>
      </c>
      <c r="U8" s="34">
        <f t="shared" si="12"/>
        <v>0</v>
      </c>
      <c r="V8" s="34">
        <f t="shared" si="13"/>
        <v>0</v>
      </c>
      <c r="W8" s="15"/>
    </row>
    <row r="9" spans="1:23" x14ac:dyDescent="0.25">
      <c r="D9" s="15"/>
      <c r="E9" s="3">
        <f t="shared" si="0"/>
        <v>0</v>
      </c>
      <c r="F9" s="3">
        <f t="shared" si="1"/>
        <v>0</v>
      </c>
      <c r="G9" s="34">
        <f t="shared" si="2"/>
        <v>0</v>
      </c>
      <c r="H9" s="34">
        <f t="shared" si="3"/>
        <v>0</v>
      </c>
      <c r="I9" s="34">
        <f t="shared" si="4"/>
        <v>0</v>
      </c>
      <c r="J9" s="34">
        <f t="shared" si="5"/>
        <v>0</v>
      </c>
      <c r="K9" s="34">
        <f t="shared" si="6"/>
        <v>0</v>
      </c>
      <c r="O9" s="15"/>
      <c r="P9" s="3">
        <f t="shared" si="7"/>
        <v>0</v>
      </c>
      <c r="Q9" s="3">
        <f t="shared" si="8"/>
        <v>0</v>
      </c>
      <c r="R9" s="34">
        <f t="shared" si="9"/>
        <v>0</v>
      </c>
      <c r="S9" s="34">
        <f t="shared" si="10"/>
        <v>0</v>
      </c>
      <c r="T9" s="34">
        <f t="shared" si="11"/>
        <v>0</v>
      </c>
      <c r="U9" s="34">
        <f t="shared" si="12"/>
        <v>0</v>
      </c>
      <c r="V9" s="34">
        <f t="shared" si="13"/>
        <v>0</v>
      </c>
      <c r="W9" s="15"/>
    </row>
    <row r="10" spans="1:23" x14ac:dyDescent="0.25">
      <c r="D10" s="15"/>
      <c r="E10" s="3">
        <f t="shared" si="0"/>
        <v>0</v>
      </c>
      <c r="F10" s="3">
        <f t="shared" si="1"/>
        <v>0</v>
      </c>
      <c r="G10" s="34">
        <f t="shared" si="2"/>
        <v>0</v>
      </c>
      <c r="H10" s="34">
        <f t="shared" si="3"/>
        <v>0</v>
      </c>
      <c r="I10" s="34">
        <f t="shared" si="4"/>
        <v>0</v>
      </c>
      <c r="J10" s="34">
        <f t="shared" si="5"/>
        <v>0</v>
      </c>
      <c r="K10" s="34">
        <f t="shared" si="6"/>
        <v>0</v>
      </c>
      <c r="O10" s="15"/>
      <c r="P10" s="3">
        <f t="shared" si="7"/>
        <v>0</v>
      </c>
      <c r="Q10" s="3">
        <f t="shared" si="8"/>
        <v>0</v>
      </c>
      <c r="R10" s="34">
        <f t="shared" si="9"/>
        <v>0</v>
      </c>
      <c r="S10" s="34">
        <f t="shared" si="10"/>
        <v>0</v>
      </c>
      <c r="T10" s="34">
        <f t="shared" si="11"/>
        <v>0</v>
      </c>
      <c r="U10" s="34">
        <f t="shared" si="12"/>
        <v>0</v>
      </c>
      <c r="V10" s="34">
        <f t="shared" si="13"/>
        <v>0</v>
      </c>
      <c r="W10" s="15"/>
    </row>
    <row r="11" spans="1:23" x14ac:dyDescent="0.25">
      <c r="D11" s="15"/>
      <c r="E11" s="3">
        <f t="shared" si="0"/>
        <v>0</v>
      </c>
      <c r="F11" s="3">
        <f t="shared" si="1"/>
        <v>0</v>
      </c>
      <c r="G11" s="34">
        <f t="shared" si="2"/>
        <v>0</v>
      </c>
      <c r="H11" s="34">
        <f t="shared" si="3"/>
        <v>0</v>
      </c>
      <c r="I11" s="34">
        <f t="shared" si="4"/>
        <v>0</v>
      </c>
      <c r="J11" s="34">
        <f t="shared" si="5"/>
        <v>0</v>
      </c>
      <c r="K11" s="34">
        <f t="shared" si="6"/>
        <v>0</v>
      </c>
      <c r="O11" s="15"/>
      <c r="P11" s="3">
        <f t="shared" si="7"/>
        <v>0</v>
      </c>
      <c r="Q11" s="3">
        <f t="shared" si="8"/>
        <v>0</v>
      </c>
      <c r="R11" s="34">
        <f t="shared" si="9"/>
        <v>0</v>
      </c>
      <c r="S11" s="34">
        <f t="shared" si="10"/>
        <v>0</v>
      </c>
      <c r="T11" s="34">
        <f t="shared" si="11"/>
        <v>0</v>
      </c>
      <c r="U11" s="34">
        <f t="shared" si="12"/>
        <v>0</v>
      </c>
      <c r="V11" s="34">
        <f t="shared" si="13"/>
        <v>0</v>
      </c>
      <c r="W11" s="15"/>
    </row>
    <row r="12" spans="1:23" x14ac:dyDescent="0.25">
      <c r="D12" s="15"/>
      <c r="E12" s="3">
        <f t="shared" si="0"/>
        <v>0</v>
      </c>
      <c r="F12" s="3">
        <f t="shared" si="1"/>
        <v>0</v>
      </c>
      <c r="G12" s="34">
        <f t="shared" si="2"/>
        <v>0</v>
      </c>
      <c r="H12" s="34">
        <f t="shared" si="3"/>
        <v>0</v>
      </c>
      <c r="I12" s="34">
        <f t="shared" si="4"/>
        <v>0</v>
      </c>
      <c r="J12" s="34">
        <f t="shared" si="5"/>
        <v>0</v>
      </c>
      <c r="K12" s="34">
        <f t="shared" si="6"/>
        <v>0</v>
      </c>
      <c r="O12" s="15"/>
      <c r="P12" s="3">
        <f t="shared" si="7"/>
        <v>0</v>
      </c>
      <c r="Q12" s="3">
        <f t="shared" si="8"/>
        <v>0</v>
      </c>
      <c r="R12" s="34">
        <f t="shared" si="9"/>
        <v>0</v>
      </c>
      <c r="S12" s="34">
        <f t="shared" si="10"/>
        <v>0</v>
      </c>
      <c r="T12" s="34">
        <f t="shared" si="11"/>
        <v>0</v>
      </c>
      <c r="U12" s="34">
        <f t="shared" si="12"/>
        <v>0</v>
      </c>
      <c r="V12" s="34">
        <f t="shared" si="13"/>
        <v>0</v>
      </c>
      <c r="W12" s="15"/>
    </row>
    <row r="13" spans="1:23" x14ac:dyDescent="0.25">
      <c r="D13" s="15"/>
      <c r="E13" s="3">
        <f t="shared" si="0"/>
        <v>0</v>
      </c>
      <c r="F13" s="3">
        <f t="shared" si="1"/>
        <v>0</v>
      </c>
      <c r="G13" s="34">
        <f t="shared" si="2"/>
        <v>0</v>
      </c>
      <c r="H13" s="34">
        <f t="shared" si="3"/>
        <v>0</v>
      </c>
      <c r="I13" s="34">
        <f t="shared" si="4"/>
        <v>0</v>
      </c>
      <c r="J13" s="34">
        <f t="shared" si="5"/>
        <v>0</v>
      </c>
      <c r="K13" s="34">
        <f t="shared" si="6"/>
        <v>0</v>
      </c>
      <c r="O13" s="15"/>
      <c r="P13" s="3">
        <f t="shared" si="7"/>
        <v>0</v>
      </c>
      <c r="Q13" s="3">
        <f t="shared" si="8"/>
        <v>0</v>
      </c>
      <c r="R13" s="34">
        <f t="shared" si="9"/>
        <v>0</v>
      </c>
      <c r="S13" s="34">
        <f t="shared" si="10"/>
        <v>0</v>
      </c>
      <c r="T13" s="34">
        <f t="shared" si="11"/>
        <v>0</v>
      </c>
      <c r="U13" s="34">
        <f t="shared" si="12"/>
        <v>0</v>
      </c>
      <c r="V13" s="34">
        <f t="shared" si="13"/>
        <v>0</v>
      </c>
      <c r="W13" s="15"/>
    </row>
    <row r="14" spans="1:23" x14ac:dyDescent="0.25">
      <c r="D14" s="15"/>
      <c r="E14" s="3">
        <f t="shared" si="0"/>
        <v>0</v>
      </c>
      <c r="F14" s="3">
        <f t="shared" si="1"/>
        <v>0</v>
      </c>
      <c r="G14" s="34">
        <f t="shared" si="2"/>
        <v>0</v>
      </c>
      <c r="H14" s="34">
        <f t="shared" si="3"/>
        <v>0</v>
      </c>
      <c r="I14" s="34">
        <f t="shared" si="4"/>
        <v>0</v>
      </c>
      <c r="J14" s="34">
        <f t="shared" si="5"/>
        <v>0</v>
      </c>
      <c r="K14" s="34">
        <f t="shared" si="6"/>
        <v>0</v>
      </c>
      <c r="O14" s="15"/>
      <c r="P14" s="3">
        <f t="shared" si="7"/>
        <v>0</v>
      </c>
      <c r="Q14" s="3">
        <f t="shared" si="8"/>
        <v>0</v>
      </c>
      <c r="R14" s="34">
        <f t="shared" si="9"/>
        <v>0</v>
      </c>
      <c r="S14" s="34">
        <f t="shared" si="10"/>
        <v>0</v>
      </c>
      <c r="T14" s="34">
        <f t="shared" si="11"/>
        <v>0</v>
      </c>
      <c r="U14" s="34">
        <f t="shared" si="12"/>
        <v>0</v>
      </c>
      <c r="V14" s="34">
        <f t="shared" si="13"/>
        <v>0</v>
      </c>
      <c r="W14" s="15"/>
    </row>
    <row r="15" spans="1:23" x14ac:dyDescent="0.25">
      <c r="D15" s="15"/>
      <c r="E15" s="3">
        <f t="shared" si="0"/>
        <v>0</v>
      </c>
      <c r="F15" s="3">
        <f t="shared" si="1"/>
        <v>0</v>
      </c>
      <c r="G15" s="34">
        <f t="shared" si="2"/>
        <v>0</v>
      </c>
      <c r="H15" s="34">
        <f t="shared" si="3"/>
        <v>0</v>
      </c>
      <c r="I15" s="34">
        <f t="shared" si="4"/>
        <v>0</v>
      </c>
      <c r="J15" s="34">
        <f t="shared" si="5"/>
        <v>0</v>
      </c>
      <c r="K15" s="34">
        <f t="shared" si="6"/>
        <v>0</v>
      </c>
      <c r="O15" s="15"/>
      <c r="P15" s="3">
        <f t="shared" si="7"/>
        <v>0</v>
      </c>
      <c r="Q15" s="3">
        <f t="shared" si="8"/>
        <v>0</v>
      </c>
      <c r="R15" s="34">
        <f t="shared" si="9"/>
        <v>0</v>
      </c>
      <c r="S15" s="34">
        <f t="shared" si="10"/>
        <v>0</v>
      </c>
      <c r="T15" s="34">
        <f t="shared" si="11"/>
        <v>0</v>
      </c>
      <c r="U15" s="34">
        <f t="shared" si="12"/>
        <v>0</v>
      </c>
      <c r="V15" s="34">
        <f t="shared" si="13"/>
        <v>0</v>
      </c>
      <c r="W15" s="15"/>
    </row>
    <row r="16" spans="1:23" x14ac:dyDescent="0.25">
      <c r="D16" s="15"/>
      <c r="E16" s="3">
        <f t="shared" si="0"/>
        <v>0</v>
      </c>
      <c r="F16" s="3">
        <f t="shared" si="1"/>
        <v>0</v>
      </c>
      <c r="G16" s="34">
        <f t="shared" si="2"/>
        <v>0</v>
      </c>
      <c r="H16" s="34">
        <f t="shared" si="3"/>
        <v>0</v>
      </c>
      <c r="I16" s="34">
        <f t="shared" si="4"/>
        <v>0</v>
      </c>
      <c r="J16" s="34">
        <f t="shared" si="5"/>
        <v>0</v>
      </c>
      <c r="K16" s="34">
        <f t="shared" si="6"/>
        <v>0</v>
      </c>
      <c r="O16" s="15"/>
      <c r="P16" s="3">
        <f t="shared" si="7"/>
        <v>0</v>
      </c>
      <c r="Q16" s="3">
        <f t="shared" si="8"/>
        <v>0</v>
      </c>
      <c r="R16" s="34">
        <f t="shared" si="9"/>
        <v>0</v>
      </c>
      <c r="S16" s="34">
        <f t="shared" si="10"/>
        <v>0</v>
      </c>
      <c r="T16" s="34">
        <f t="shared" si="11"/>
        <v>0</v>
      </c>
      <c r="U16" s="34">
        <f t="shared" si="12"/>
        <v>0</v>
      </c>
      <c r="V16" s="34">
        <f t="shared" si="13"/>
        <v>0</v>
      </c>
      <c r="W16" s="15"/>
    </row>
    <row r="17" spans="4:23" x14ac:dyDescent="0.25">
      <c r="D17" s="15"/>
      <c r="E17" s="3">
        <f t="shared" si="0"/>
        <v>0</v>
      </c>
      <c r="F17" s="3">
        <f t="shared" si="1"/>
        <v>0</v>
      </c>
      <c r="G17" s="34">
        <f t="shared" si="2"/>
        <v>0</v>
      </c>
      <c r="H17" s="34">
        <f t="shared" si="3"/>
        <v>0</v>
      </c>
      <c r="I17" s="34">
        <f t="shared" si="4"/>
        <v>0</v>
      </c>
      <c r="J17" s="34">
        <f t="shared" si="5"/>
        <v>0</v>
      </c>
      <c r="K17" s="34">
        <f t="shared" si="6"/>
        <v>0</v>
      </c>
      <c r="O17" s="15"/>
      <c r="P17" s="3">
        <f t="shared" si="7"/>
        <v>0</v>
      </c>
      <c r="Q17" s="3">
        <f t="shared" si="8"/>
        <v>0</v>
      </c>
      <c r="R17" s="34">
        <f t="shared" si="9"/>
        <v>0</v>
      </c>
      <c r="S17" s="34">
        <f t="shared" si="10"/>
        <v>0</v>
      </c>
      <c r="T17" s="34">
        <f t="shared" si="11"/>
        <v>0</v>
      </c>
      <c r="U17" s="34">
        <f t="shared" si="12"/>
        <v>0</v>
      </c>
      <c r="V17" s="34">
        <f t="shared" si="13"/>
        <v>0</v>
      </c>
      <c r="W17" s="15"/>
    </row>
    <row r="18" spans="4:23" x14ac:dyDescent="0.25">
      <c r="D18" s="15"/>
      <c r="E18" s="3">
        <f t="shared" si="0"/>
        <v>0</v>
      </c>
      <c r="F18" s="3">
        <f t="shared" si="1"/>
        <v>0</v>
      </c>
      <c r="G18" s="34">
        <f t="shared" si="2"/>
        <v>0</v>
      </c>
      <c r="H18" s="34">
        <f t="shared" si="3"/>
        <v>0</v>
      </c>
      <c r="I18" s="34">
        <f t="shared" si="4"/>
        <v>0</v>
      </c>
      <c r="J18" s="34">
        <f t="shared" si="5"/>
        <v>0</v>
      </c>
      <c r="K18" s="34">
        <f t="shared" si="6"/>
        <v>0</v>
      </c>
      <c r="O18" s="15"/>
      <c r="P18" s="3">
        <f t="shared" si="7"/>
        <v>0</v>
      </c>
      <c r="Q18" s="3">
        <f t="shared" si="8"/>
        <v>0</v>
      </c>
      <c r="R18" s="34">
        <f t="shared" si="9"/>
        <v>0</v>
      </c>
      <c r="S18" s="34">
        <f t="shared" si="10"/>
        <v>0</v>
      </c>
      <c r="T18" s="34">
        <f t="shared" si="11"/>
        <v>0</v>
      </c>
      <c r="U18" s="34">
        <f t="shared" si="12"/>
        <v>0</v>
      </c>
      <c r="V18" s="34">
        <f t="shared" si="13"/>
        <v>0</v>
      </c>
      <c r="W18" s="15"/>
    </row>
    <row r="19" spans="4:23" x14ac:dyDescent="0.25">
      <c r="D19" s="15"/>
      <c r="E19" s="3">
        <f t="shared" si="0"/>
        <v>0</v>
      </c>
      <c r="F19" s="3">
        <f t="shared" si="1"/>
        <v>0</v>
      </c>
      <c r="G19" s="34">
        <f t="shared" si="2"/>
        <v>0</v>
      </c>
      <c r="H19" s="34">
        <f t="shared" si="3"/>
        <v>0</v>
      </c>
      <c r="I19" s="34">
        <f t="shared" si="4"/>
        <v>0</v>
      </c>
      <c r="J19" s="34">
        <f t="shared" si="5"/>
        <v>0</v>
      </c>
      <c r="K19" s="34">
        <f t="shared" si="6"/>
        <v>0</v>
      </c>
      <c r="O19" s="15"/>
      <c r="P19" s="3">
        <f t="shared" si="7"/>
        <v>0</v>
      </c>
      <c r="Q19" s="3">
        <f t="shared" si="8"/>
        <v>0</v>
      </c>
      <c r="R19" s="34">
        <f t="shared" si="9"/>
        <v>0</v>
      </c>
      <c r="S19" s="34">
        <f t="shared" si="10"/>
        <v>0</v>
      </c>
      <c r="T19" s="34">
        <f t="shared" si="11"/>
        <v>0</v>
      </c>
      <c r="U19" s="34">
        <f t="shared" si="12"/>
        <v>0</v>
      </c>
      <c r="V19" s="34">
        <f t="shared" si="13"/>
        <v>0</v>
      </c>
      <c r="W19" s="15"/>
    </row>
    <row r="20" spans="4:23" x14ac:dyDescent="0.25">
      <c r="D20" s="15"/>
      <c r="E20" s="3">
        <f t="shared" si="0"/>
        <v>0</v>
      </c>
      <c r="F20" s="3">
        <f t="shared" si="1"/>
        <v>0</v>
      </c>
      <c r="G20" s="34">
        <f t="shared" si="2"/>
        <v>0</v>
      </c>
      <c r="H20" s="34">
        <f t="shared" si="3"/>
        <v>0</v>
      </c>
      <c r="I20" s="34">
        <f t="shared" si="4"/>
        <v>0</v>
      </c>
      <c r="J20" s="34">
        <f t="shared" si="5"/>
        <v>0</v>
      </c>
      <c r="K20" s="34">
        <f t="shared" si="6"/>
        <v>0</v>
      </c>
      <c r="O20" s="15"/>
      <c r="P20" s="3">
        <f t="shared" si="7"/>
        <v>0</v>
      </c>
      <c r="Q20" s="3">
        <f t="shared" si="8"/>
        <v>0</v>
      </c>
      <c r="R20" s="34">
        <f t="shared" si="9"/>
        <v>0</v>
      </c>
      <c r="S20" s="34">
        <f t="shared" si="10"/>
        <v>0</v>
      </c>
      <c r="T20" s="34">
        <f t="shared" si="11"/>
        <v>0</v>
      </c>
      <c r="U20" s="34">
        <f t="shared" si="12"/>
        <v>0</v>
      </c>
      <c r="V20" s="34">
        <f t="shared" si="13"/>
        <v>0</v>
      </c>
      <c r="W20" s="15"/>
    </row>
    <row r="21" spans="4:23" x14ac:dyDescent="0.25">
      <c r="D21" s="15"/>
      <c r="E21" s="3">
        <f t="shared" si="0"/>
        <v>0</v>
      </c>
      <c r="F21" s="3">
        <f t="shared" si="1"/>
        <v>0</v>
      </c>
      <c r="G21" s="34">
        <f t="shared" si="2"/>
        <v>0</v>
      </c>
      <c r="H21" s="34">
        <f t="shared" si="3"/>
        <v>0</v>
      </c>
      <c r="I21" s="34">
        <f t="shared" si="4"/>
        <v>0</v>
      </c>
      <c r="J21" s="34">
        <f t="shared" si="5"/>
        <v>0</v>
      </c>
      <c r="K21" s="34">
        <f t="shared" si="6"/>
        <v>0</v>
      </c>
      <c r="O21" s="15"/>
      <c r="P21" s="3">
        <f t="shared" si="7"/>
        <v>0</v>
      </c>
      <c r="Q21" s="3">
        <f t="shared" si="8"/>
        <v>0</v>
      </c>
      <c r="R21" s="34">
        <f t="shared" si="9"/>
        <v>0</v>
      </c>
      <c r="S21" s="34">
        <f t="shared" si="10"/>
        <v>0</v>
      </c>
      <c r="T21" s="34">
        <f t="shared" si="11"/>
        <v>0</v>
      </c>
      <c r="U21" s="34">
        <f t="shared" si="12"/>
        <v>0</v>
      </c>
      <c r="V21" s="34">
        <f t="shared" si="13"/>
        <v>0</v>
      </c>
      <c r="W21" s="15"/>
    </row>
    <row r="22" spans="4:23" x14ac:dyDescent="0.25">
      <c r="D22" s="15"/>
      <c r="E22" s="3">
        <f t="shared" si="0"/>
        <v>0</v>
      </c>
      <c r="F22" s="3">
        <f t="shared" si="1"/>
        <v>0</v>
      </c>
      <c r="G22" s="34">
        <f t="shared" si="2"/>
        <v>0</v>
      </c>
      <c r="H22" s="34">
        <f t="shared" si="3"/>
        <v>0</v>
      </c>
      <c r="I22" s="34">
        <f t="shared" si="4"/>
        <v>0</v>
      </c>
      <c r="J22" s="34">
        <f t="shared" si="5"/>
        <v>0</v>
      </c>
      <c r="K22" s="34">
        <f t="shared" si="6"/>
        <v>0</v>
      </c>
      <c r="O22" s="15"/>
      <c r="P22" s="3">
        <f t="shared" si="7"/>
        <v>0</v>
      </c>
      <c r="Q22" s="3">
        <f t="shared" si="8"/>
        <v>0</v>
      </c>
      <c r="R22" s="34">
        <f t="shared" si="9"/>
        <v>0</v>
      </c>
      <c r="S22" s="34">
        <f t="shared" si="10"/>
        <v>0</v>
      </c>
      <c r="T22" s="34">
        <f t="shared" si="11"/>
        <v>0</v>
      </c>
      <c r="U22" s="34">
        <f t="shared" si="12"/>
        <v>0</v>
      </c>
      <c r="V22" s="34">
        <f t="shared" si="13"/>
        <v>0</v>
      </c>
      <c r="W22" s="15"/>
    </row>
    <row r="23" spans="4:23" x14ac:dyDescent="0.25">
      <c r="D23" s="15"/>
      <c r="E23" s="3">
        <f t="shared" si="0"/>
        <v>0</v>
      </c>
      <c r="F23" s="3">
        <f t="shared" si="1"/>
        <v>0</v>
      </c>
      <c r="G23" s="34">
        <f t="shared" si="2"/>
        <v>0</v>
      </c>
      <c r="H23" s="34">
        <f t="shared" si="3"/>
        <v>0</v>
      </c>
      <c r="I23" s="34">
        <f t="shared" si="4"/>
        <v>0</v>
      </c>
      <c r="J23" s="34">
        <f t="shared" si="5"/>
        <v>0</v>
      </c>
      <c r="K23" s="34">
        <f t="shared" si="6"/>
        <v>0</v>
      </c>
      <c r="O23" s="15"/>
      <c r="P23" s="3">
        <f t="shared" si="7"/>
        <v>0</v>
      </c>
      <c r="Q23" s="3">
        <f t="shared" si="8"/>
        <v>0</v>
      </c>
      <c r="R23" s="34">
        <f t="shared" si="9"/>
        <v>0</v>
      </c>
      <c r="S23" s="34">
        <f t="shared" si="10"/>
        <v>0</v>
      </c>
      <c r="T23" s="34">
        <f t="shared" si="11"/>
        <v>0</v>
      </c>
      <c r="U23" s="34">
        <f t="shared" si="12"/>
        <v>0</v>
      </c>
      <c r="V23" s="34">
        <f t="shared" si="13"/>
        <v>0</v>
      </c>
      <c r="W23" s="15"/>
    </row>
    <row r="24" spans="4:23" x14ac:dyDescent="0.25">
      <c r="D24" s="15"/>
      <c r="E24" s="3">
        <f t="shared" si="0"/>
        <v>0</v>
      </c>
      <c r="F24" s="3">
        <f t="shared" si="1"/>
        <v>0</v>
      </c>
      <c r="G24" s="34">
        <f t="shared" si="2"/>
        <v>0</v>
      </c>
      <c r="H24" s="34">
        <f t="shared" si="3"/>
        <v>0</v>
      </c>
      <c r="I24" s="34">
        <f t="shared" si="4"/>
        <v>0</v>
      </c>
      <c r="J24" s="34">
        <f t="shared" si="5"/>
        <v>0</v>
      </c>
      <c r="K24" s="34">
        <f t="shared" si="6"/>
        <v>0</v>
      </c>
      <c r="O24" s="15"/>
      <c r="P24" s="3">
        <f t="shared" si="7"/>
        <v>0</v>
      </c>
      <c r="Q24" s="3">
        <f t="shared" si="8"/>
        <v>0</v>
      </c>
      <c r="R24" s="34">
        <f t="shared" si="9"/>
        <v>0</v>
      </c>
      <c r="S24" s="34">
        <f t="shared" si="10"/>
        <v>0</v>
      </c>
      <c r="T24" s="34">
        <f t="shared" si="11"/>
        <v>0</v>
      </c>
      <c r="U24" s="34">
        <f t="shared" si="12"/>
        <v>0</v>
      </c>
      <c r="V24" s="34">
        <f t="shared" si="13"/>
        <v>0</v>
      </c>
      <c r="W24" s="15"/>
    </row>
    <row r="25" spans="4:23" x14ac:dyDescent="0.25">
      <c r="D25" s="15"/>
      <c r="E25" s="3">
        <f t="shared" si="0"/>
        <v>0</v>
      </c>
      <c r="F25" s="3">
        <f t="shared" si="1"/>
        <v>0</v>
      </c>
      <c r="G25" s="34">
        <f t="shared" si="2"/>
        <v>0</v>
      </c>
      <c r="H25" s="34">
        <f t="shared" si="3"/>
        <v>0</v>
      </c>
      <c r="I25" s="34">
        <f t="shared" si="4"/>
        <v>0</v>
      </c>
      <c r="J25" s="34">
        <f t="shared" si="5"/>
        <v>0</v>
      </c>
      <c r="K25" s="34">
        <f t="shared" si="6"/>
        <v>0</v>
      </c>
      <c r="O25" s="15"/>
      <c r="P25" s="3">
        <f t="shared" si="7"/>
        <v>0</v>
      </c>
      <c r="Q25" s="3">
        <f t="shared" si="8"/>
        <v>0</v>
      </c>
      <c r="R25" s="34">
        <f t="shared" si="9"/>
        <v>0</v>
      </c>
      <c r="S25" s="34">
        <f t="shared" si="10"/>
        <v>0</v>
      </c>
      <c r="T25" s="34">
        <f t="shared" si="11"/>
        <v>0</v>
      </c>
      <c r="U25" s="34">
        <f t="shared" si="12"/>
        <v>0</v>
      </c>
      <c r="V25" s="34">
        <f t="shared" si="13"/>
        <v>0</v>
      </c>
      <c r="W25" s="15"/>
    </row>
    <row r="26" spans="4:23" x14ac:dyDescent="0.25">
      <c r="D26" s="15"/>
      <c r="E26" s="3">
        <f t="shared" si="0"/>
        <v>0</v>
      </c>
      <c r="F26" s="3">
        <f t="shared" si="1"/>
        <v>0</v>
      </c>
      <c r="G26" s="34">
        <f t="shared" si="2"/>
        <v>0</v>
      </c>
      <c r="H26" s="34">
        <f t="shared" si="3"/>
        <v>0</v>
      </c>
      <c r="I26" s="34">
        <f t="shared" si="4"/>
        <v>0</v>
      </c>
      <c r="J26" s="34">
        <f t="shared" si="5"/>
        <v>0</v>
      </c>
      <c r="K26" s="34">
        <f t="shared" si="6"/>
        <v>0</v>
      </c>
      <c r="O26" s="15"/>
      <c r="P26" s="3">
        <f t="shared" si="7"/>
        <v>0</v>
      </c>
      <c r="Q26" s="3">
        <f t="shared" si="8"/>
        <v>0</v>
      </c>
      <c r="R26" s="34">
        <f t="shared" si="9"/>
        <v>0</v>
      </c>
      <c r="S26" s="34">
        <f t="shared" si="10"/>
        <v>0</v>
      </c>
      <c r="T26" s="34">
        <f t="shared" si="11"/>
        <v>0</v>
      </c>
      <c r="U26" s="34">
        <f t="shared" si="12"/>
        <v>0</v>
      </c>
      <c r="V26" s="34">
        <f t="shared" si="13"/>
        <v>0</v>
      </c>
      <c r="W26" s="15"/>
    </row>
    <row r="27" spans="4:23" x14ac:dyDescent="0.25">
      <c r="D27" s="15"/>
      <c r="E27" s="3">
        <f t="shared" si="0"/>
        <v>0</v>
      </c>
      <c r="F27" s="3">
        <f t="shared" si="1"/>
        <v>0</v>
      </c>
      <c r="G27" s="34">
        <f t="shared" si="2"/>
        <v>0</v>
      </c>
      <c r="H27" s="34">
        <f t="shared" si="3"/>
        <v>0</v>
      </c>
      <c r="I27" s="34">
        <f t="shared" si="4"/>
        <v>0</v>
      </c>
      <c r="J27" s="34">
        <f t="shared" si="5"/>
        <v>0</v>
      </c>
      <c r="K27" s="34">
        <f t="shared" si="6"/>
        <v>0</v>
      </c>
      <c r="O27" s="15"/>
      <c r="P27" s="3">
        <f t="shared" si="7"/>
        <v>0</v>
      </c>
      <c r="Q27" s="3">
        <f t="shared" si="8"/>
        <v>0</v>
      </c>
      <c r="R27" s="34">
        <f t="shared" si="9"/>
        <v>0</v>
      </c>
      <c r="S27" s="34">
        <f t="shared" si="10"/>
        <v>0</v>
      </c>
      <c r="T27" s="34">
        <f t="shared" si="11"/>
        <v>0</v>
      </c>
      <c r="U27" s="34">
        <f t="shared" si="12"/>
        <v>0</v>
      </c>
      <c r="V27" s="34">
        <f t="shared" si="13"/>
        <v>0</v>
      </c>
      <c r="W27" s="15"/>
    </row>
    <row r="28" spans="4:23" x14ac:dyDescent="0.25">
      <c r="D28" s="15"/>
      <c r="E28" s="3">
        <f t="shared" si="0"/>
        <v>0</v>
      </c>
      <c r="F28" s="3">
        <f t="shared" si="1"/>
        <v>0</v>
      </c>
      <c r="G28" s="34">
        <f t="shared" si="2"/>
        <v>0</v>
      </c>
      <c r="H28" s="34">
        <f t="shared" si="3"/>
        <v>0</v>
      </c>
      <c r="I28" s="34">
        <f t="shared" si="4"/>
        <v>0</v>
      </c>
      <c r="J28" s="34">
        <f t="shared" si="5"/>
        <v>0</v>
      </c>
      <c r="K28" s="34">
        <f t="shared" si="6"/>
        <v>0</v>
      </c>
      <c r="O28" s="15"/>
      <c r="P28" s="3">
        <f t="shared" si="7"/>
        <v>0</v>
      </c>
      <c r="Q28" s="3">
        <f t="shared" si="8"/>
        <v>0</v>
      </c>
      <c r="R28" s="34">
        <f t="shared" si="9"/>
        <v>0</v>
      </c>
      <c r="S28" s="34">
        <f t="shared" si="10"/>
        <v>0</v>
      </c>
      <c r="T28" s="34">
        <f t="shared" si="11"/>
        <v>0</v>
      </c>
      <c r="U28" s="34">
        <f t="shared" si="12"/>
        <v>0</v>
      </c>
      <c r="V28" s="34">
        <f t="shared" si="13"/>
        <v>0</v>
      </c>
      <c r="W28" s="15"/>
    </row>
    <row r="29" spans="4:23" x14ac:dyDescent="0.25">
      <c r="D29" s="15"/>
      <c r="E29" s="3">
        <f t="shared" si="0"/>
        <v>0</v>
      </c>
      <c r="F29" s="3">
        <f t="shared" si="1"/>
        <v>0</v>
      </c>
      <c r="G29" s="34">
        <f t="shared" si="2"/>
        <v>0</v>
      </c>
      <c r="H29" s="34">
        <f t="shared" si="3"/>
        <v>0</v>
      </c>
      <c r="I29" s="34">
        <f t="shared" si="4"/>
        <v>0</v>
      </c>
      <c r="J29" s="34">
        <f t="shared" si="5"/>
        <v>0</v>
      </c>
      <c r="K29" s="34">
        <f t="shared" si="6"/>
        <v>0</v>
      </c>
      <c r="O29" s="15"/>
      <c r="P29" s="3">
        <f t="shared" si="7"/>
        <v>0</v>
      </c>
      <c r="Q29" s="3">
        <f t="shared" si="8"/>
        <v>0</v>
      </c>
      <c r="R29" s="34">
        <f t="shared" si="9"/>
        <v>0</v>
      </c>
      <c r="S29" s="34">
        <f t="shared" si="10"/>
        <v>0</v>
      </c>
      <c r="T29" s="34">
        <f t="shared" si="11"/>
        <v>0</v>
      </c>
      <c r="U29" s="34">
        <f t="shared" si="12"/>
        <v>0</v>
      </c>
      <c r="V29" s="34">
        <f t="shared" si="13"/>
        <v>0</v>
      </c>
      <c r="W29" s="15"/>
    </row>
    <row r="30" spans="4:23" x14ac:dyDescent="0.25">
      <c r="D30" s="15"/>
      <c r="E30" s="3">
        <f t="shared" si="0"/>
        <v>0</v>
      </c>
      <c r="F30" s="3">
        <f t="shared" si="1"/>
        <v>0</v>
      </c>
      <c r="G30" s="34">
        <f t="shared" si="2"/>
        <v>0</v>
      </c>
      <c r="H30" s="34">
        <f t="shared" si="3"/>
        <v>0</v>
      </c>
      <c r="I30" s="34">
        <f t="shared" si="4"/>
        <v>0</v>
      </c>
      <c r="J30" s="34">
        <f t="shared" si="5"/>
        <v>0</v>
      </c>
      <c r="K30" s="34">
        <f t="shared" si="6"/>
        <v>0</v>
      </c>
      <c r="O30" s="15"/>
      <c r="P30" s="3">
        <f t="shared" si="7"/>
        <v>0</v>
      </c>
      <c r="Q30" s="3">
        <f t="shared" si="8"/>
        <v>0</v>
      </c>
      <c r="R30" s="34">
        <f t="shared" si="9"/>
        <v>0</v>
      </c>
      <c r="S30" s="34">
        <f t="shared" si="10"/>
        <v>0</v>
      </c>
      <c r="T30" s="34">
        <f t="shared" si="11"/>
        <v>0</v>
      </c>
      <c r="U30" s="34">
        <f t="shared" si="12"/>
        <v>0</v>
      </c>
      <c r="V30" s="34">
        <f t="shared" si="13"/>
        <v>0</v>
      </c>
      <c r="W30" s="15"/>
    </row>
    <row r="31" spans="4:23" x14ac:dyDescent="0.25">
      <c r="D31" s="15"/>
      <c r="E31" s="3">
        <f t="shared" si="0"/>
        <v>0</v>
      </c>
      <c r="F31" s="3">
        <f t="shared" si="1"/>
        <v>0</v>
      </c>
      <c r="G31" s="34">
        <f t="shared" si="2"/>
        <v>0</v>
      </c>
      <c r="H31" s="34">
        <f t="shared" si="3"/>
        <v>0</v>
      </c>
      <c r="I31" s="34">
        <f t="shared" si="4"/>
        <v>0</v>
      </c>
      <c r="J31" s="34">
        <f t="shared" si="5"/>
        <v>0</v>
      </c>
      <c r="K31" s="34">
        <f t="shared" si="6"/>
        <v>0</v>
      </c>
      <c r="O31" s="15"/>
      <c r="P31" s="3">
        <f t="shared" si="7"/>
        <v>0</v>
      </c>
      <c r="Q31" s="3">
        <f t="shared" si="8"/>
        <v>0</v>
      </c>
      <c r="R31" s="34">
        <f t="shared" si="9"/>
        <v>0</v>
      </c>
      <c r="S31" s="34">
        <f t="shared" si="10"/>
        <v>0</v>
      </c>
      <c r="T31" s="34">
        <f t="shared" si="11"/>
        <v>0</v>
      </c>
      <c r="U31" s="34">
        <f t="shared" si="12"/>
        <v>0</v>
      </c>
      <c r="V31" s="34">
        <f t="shared" si="13"/>
        <v>0</v>
      </c>
      <c r="W31" s="15"/>
    </row>
    <row r="32" spans="4:23" x14ac:dyDescent="0.25">
      <c r="D32" s="15"/>
      <c r="E32" s="3">
        <f t="shared" si="0"/>
        <v>0</v>
      </c>
      <c r="F32" s="3">
        <f t="shared" si="1"/>
        <v>0</v>
      </c>
      <c r="G32" s="34">
        <f t="shared" si="2"/>
        <v>0</v>
      </c>
      <c r="H32" s="34">
        <f t="shared" si="3"/>
        <v>0</v>
      </c>
      <c r="I32" s="34">
        <f t="shared" si="4"/>
        <v>0</v>
      </c>
      <c r="J32" s="34">
        <f t="shared" si="5"/>
        <v>0</v>
      </c>
      <c r="K32" s="34">
        <f t="shared" si="6"/>
        <v>0</v>
      </c>
      <c r="O32" s="15"/>
      <c r="P32" s="3">
        <f t="shared" si="7"/>
        <v>0</v>
      </c>
      <c r="Q32" s="3">
        <f t="shared" si="8"/>
        <v>0</v>
      </c>
      <c r="R32" s="34">
        <f t="shared" si="9"/>
        <v>0</v>
      </c>
      <c r="S32" s="34">
        <f t="shared" si="10"/>
        <v>0</v>
      </c>
      <c r="T32" s="34">
        <f t="shared" si="11"/>
        <v>0</v>
      </c>
      <c r="U32" s="34">
        <f t="shared" si="12"/>
        <v>0</v>
      </c>
      <c r="V32" s="34">
        <f t="shared" si="13"/>
        <v>0</v>
      </c>
      <c r="W32" s="15"/>
    </row>
    <row r="33" spans="4:23" x14ac:dyDescent="0.25">
      <c r="D33" s="15"/>
      <c r="E33" s="3">
        <f t="shared" si="0"/>
        <v>0</v>
      </c>
      <c r="F33" s="3">
        <f t="shared" si="1"/>
        <v>0</v>
      </c>
      <c r="G33" s="34">
        <f t="shared" si="2"/>
        <v>0</v>
      </c>
      <c r="H33" s="34">
        <f t="shared" si="3"/>
        <v>0</v>
      </c>
      <c r="I33" s="34">
        <f t="shared" si="4"/>
        <v>0</v>
      </c>
      <c r="J33" s="34">
        <f t="shared" si="5"/>
        <v>0</v>
      </c>
      <c r="K33" s="34">
        <f t="shared" si="6"/>
        <v>0</v>
      </c>
      <c r="O33" s="15"/>
      <c r="P33" s="3">
        <f t="shared" si="7"/>
        <v>0</v>
      </c>
      <c r="Q33" s="3">
        <f t="shared" si="8"/>
        <v>0</v>
      </c>
      <c r="R33" s="34">
        <f t="shared" si="9"/>
        <v>0</v>
      </c>
      <c r="S33" s="34">
        <f t="shared" si="10"/>
        <v>0</v>
      </c>
      <c r="T33" s="34">
        <f t="shared" si="11"/>
        <v>0</v>
      </c>
      <c r="U33" s="34">
        <f t="shared" si="12"/>
        <v>0</v>
      </c>
      <c r="V33" s="34">
        <f t="shared" si="13"/>
        <v>0</v>
      </c>
      <c r="W33" s="15"/>
    </row>
    <row r="34" spans="4:23" x14ac:dyDescent="0.25">
      <c r="D34" s="15"/>
      <c r="E34" s="3">
        <f t="shared" si="0"/>
        <v>0</v>
      </c>
      <c r="F34" s="3">
        <f t="shared" si="1"/>
        <v>0</v>
      </c>
      <c r="G34" s="34">
        <f t="shared" si="2"/>
        <v>0</v>
      </c>
      <c r="H34" s="34">
        <f t="shared" si="3"/>
        <v>0</v>
      </c>
      <c r="I34" s="34">
        <f t="shared" si="4"/>
        <v>0</v>
      </c>
      <c r="J34" s="34">
        <f t="shared" si="5"/>
        <v>0</v>
      </c>
      <c r="K34" s="34">
        <f t="shared" si="6"/>
        <v>0</v>
      </c>
      <c r="O34" s="15"/>
      <c r="P34" s="3">
        <f t="shared" si="7"/>
        <v>0</v>
      </c>
      <c r="Q34" s="3">
        <f t="shared" si="8"/>
        <v>0</v>
      </c>
      <c r="R34" s="34">
        <f t="shared" si="9"/>
        <v>0</v>
      </c>
      <c r="S34" s="34">
        <f t="shared" si="10"/>
        <v>0</v>
      </c>
      <c r="T34" s="34">
        <f t="shared" si="11"/>
        <v>0</v>
      </c>
      <c r="U34" s="34">
        <f t="shared" si="12"/>
        <v>0</v>
      </c>
      <c r="V34" s="34">
        <f t="shared" si="13"/>
        <v>0</v>
      </c>
      <c r="W34" s="15"/>
    </row>
    <row r="35" spans="4:23" x14ac:dyDescent="0.25">
      <c r="D35" s="15"/>
      <c r="E35" s="3">
        <f t="shared" si="0"/>
        <v>0</v>
      </c>
      <c r="F35" s="3">
        <f t="shared" si="1"/>
        <v>0</v>
      </c>
      <c r="G35" s="34">
        <f t="shared" si="2"/>
        <v>0</v>
      </c>
      <c r="H35" s="34">
        <f t="shared" si="3"/>
        <v>0</v>
      </c>
      <c r="I35" s="34">
        <f t="shared" si="4"/>
        <v>0</v>
      </c>
      <c r="J35" s="34">
        <f t="shared" si="5"/>
        <v>0</v>
      </c>
      <c r="K35" s="34">
        <f t="shared" si="6"/>
        <v>0</v>
      </c>
      <c r="O35" s="15"/>
      <c r="P35" s="3">
        <f t="shared" si="7"/>
        <v>0</v>
      </c>
      <c r="Q35" s="3">
        <f t="shared" si="8"/>
        <v>0</v>
      </c>
      <c r="R35" s="34">
        <f t="shared" si="9"/>
        <v>0</v>
      </c>
      <c r="S35" s="34">
        <f t="shared" si="10"/>
        <v>0</v>
      </c>
      <c r="T35" s="34">
        <f t="shared" si="11"/>
        <v>0</v>
      </c>
      <c r="U35" s="34">
        <f t="shared" si="12"/>
        <v>0</v>
      </c>
      <c r="V35" s="34">
        <f t="shared" si="13"/>
        <v>0</v>
      </c>
      <c r="W35" s="15"/>
    </row>
    <row r="36" spans="4:23" x14ac:dyDescent="0.25">
      <c r="D36" s="15"/>
      <c r="E36" s="3">
        <f t="shared" si="0"/>
        <v>0</v>
      </c>
      <c r="F36" s="3">
        <f t="shared" si="1"/>
        <v>0</v>
      </c>
      <c r="G36" s="34">
        <f t="shared" si="2"/>
        <v>0</v>
      </c>
      <c r="H36" s="34">
        <f t="shared" si="3"/>
        <v>0</v>
      </c>
      <c r="I36" s="34">
        <f t="shared" si="4"/>
        <v>0</v>
      </c>
      <c r="J36" s="34">
        <f t="shared" si="5"/>
        <v>0</v>
      </c>
      <c r="K36" s="34">
        <f t="shared" si="6"/>
        <v>0</v>
      </c>
      <c r="O36" s="15"/>
      <c r="P36" s="3">
        <f t="shared" si="7"/>
        <v>0</v>
      </c>
      <c r="Q36" s="3">
        <f t="shared" si="8"/>
        <v>0</v>
      </c>
      <c r="R36" s="34">
        <f t="shared" si="9"/>
        <v>0</v>
      </c>
      <c r="S36" s="34">
        <f t="shared" si="10"/>
        <v>0</v>
      </c>
      <c r="T36" s="34">
        <f t="shared" si="11"/>
        <v>0</v>
      </c>
      <c r="U36" s="34">
        <f t="shared" si="12"/>
        <v>0</v>
      </c>
      <c r="V36" s="34">
        <f t="shared" si="13"/>
        <v>0</v>
      </c>
      <c r="W36" s="15"/>
    </row>
    <row r="37" spans="4:23" x14ac:dyDescent="0.25">
      <c r="D37" s="15"/>
      <c r="E37" s="3">
        <f t="shared" si="0"/>
        <v>0</v>
      </c>
      <c r="F37" s="3">
        <f t="shared" si="1"/>
        <v>0</v>
      </c>
      <c r="G37" s="34">
        <f t="shared" si="2"/>
        <v>0</v>
      </c>
      <c r="H37" s="34">
        <f t="shared" si="3"/>
        <v>0</v>
      </c>
      <c r="I37" s="34">
        <f t="shared" si="4"/>
        <v>0</v>
      </c>
      <c r="J37" s="34">
        <f t="shared" si="5"/>
        <v>0</v>
      </c>
      <c r="K37" s="34">
        <f t="shared" si="6"/>
        <v>0</v>
      </c>
      <c r="O37" s="15"/>
      <c r="P37" s="3">
        <f t="shared" si="7"/>
        <v>0</v>
      </c>
      <c r="Q37" s="3">
        <f t="shared" si="8"/>
        <v>0</v>
      </c>
      <c r="R37" s="34">
        <f t="shared" si="9"/>
        <v>0</v>
      </c>
      <c r="S37" s="34">
        <f t="shared" si="10"/>
        <v>0</v>
      </c>
      <c r="T37" s="34">
        <f t="shared" si="11"/>
        <v>0</v>
      </c>
      <c r="U37" s="34">
        <f t="shared" si="12"/>
        <v>0</v>
      </c>
      <c r="V37" s="34">
        <f t="shared" si="13"/>
        <v>0</v>
      </c>
      <c r="W37" s="15"/>
    </row>
    <row r="38" spans="4:23" x14ac:dyDescent="0.25">
      <c r="D38" s="15"/>
      <c r="E38" s="3">
        <f t="shared" si="0"/>
        <v>0</v>
      </c>
      <c r="F38" s="3">
        <f t="shared" si="1"/>
        <v>0</v>
      </c>
      <c r="G38" s="34">
        <f t="shared" si="2"/>
        <v>0</v>
      </c>
      <c r="H38" s="34">
        <f t="shared" si="3"/>
        <v>0</v>
      </c>
      <c r="I38" s="34">
        <f t="shared" si="4"/>
        <v>0</v>
      </c>
      <c r="J38" s="34">
        <f t="shared" si="5"/>
        <v>0</v>
      </c>
      <c r="K38" s="34">
        <f t="shared" si="6"/>
        <v>0</v>
      </c>
      <c r="O38" s="15"/>
      <c r="P38" s="3">
        <f t="shared" si="7"/>
        <v>0</v>
      </c>
      <c r="Q38" s="3">
        <f t="shared" si="8"/>
        <v>0</v>
      </c>
      <c r="R38" s="34">
        <f t="shared" si="9"/>
        <v>0</v>
      </c>
      <c r="S38" s="34">
        <f t="shared" si="10"/>
        <v>0</v>
      </c>
      <c r="T38" s="34">
        <f t="shared" si="11"/>
        <v>0</v>
      </c>
      <c r="U38" s="34">
        <f t="shared" si="12"/>
        <v>0</v>
      </c>
      <c r="V38" s="34">
        <f t="shared" si="13"/>
        <v>0</v>
      </c>
      <c r="W38" s="15"/>
    </row>
    <row r="39" spans="4:23" x14ac:dyDescent="0.25">
      <c r="D39" s="15"/>
      <c r="E39" s="3">
        <f t="shared" si="0"/>
        <v>0</v>
      </c>
      <c r="F39" s="3">
        <f t="shared" si="1"/>
        <v>0</v>
      </c>
      <c r="G39" s="34">
        <f t="shared" si="2"/>
        <v>0</v>
      </c>
      <c r="H39" s="34">
        <f t="shared" si="3"/>
        <v>0</v>
      </c>
      <c r="I39" s="34">
        <f t="shared" si="4"/>
        <v>0</v>
      </c>
      <c r="J39" s="34">
        <f t="shared" si="5"/>
        <v>0</v>
      </c>
      <c r="K39" s="34">
        <f t="shared" si="6"/>
        <v>0</v>
      </c>
      <c r="O39" s="15"/>
      <c r="P39" s="3">
        <f t="shared" si="7"/>
        <v>0</v>
      </c>
      <c r="Q39" s="3">
        <f t="shared" si="8"/>
        <v>0</v>
      </c>
      <c r="R39" s="34">
        <f t="shared" si="9"/>
        <v>0</v>
      </c>
      <c r="S39" s="34">
        <f t="shared" si="10"/>
        <v>0</v>
      </c>
      <c r="T39" s="34">
        <f t="shared" si="11"/>
        <v>0</v>
      </c>
      <c r="U39" s="34">
        <f t="shared" si="12"/>
        <v>0</v>
      </c>
      <c r="V39" s="34">
        <f t="shared" si="13"/>
        <v>0</v>
      </c>
      <c r="W39" s="15"/>
    </row>
    <row r="40" spans="4:23" x14ac:dyDescent="0.25">
      <c r="D40" s="15"/>
      <c r="E40" s="3">
        <f t="shared" si="0"/>
        <v>0</v>
      </c>
      <c r="F40" s="3">
        <f t="shared" si="1"/>
        <v>0</v>
      </c>
      <c r="G40" s="34">
        <f t="shared" si="2"/>
        <v>0</v>
      </c>
      <c r="H40" s="34">
        <f t="shared" si="3"/>
        <v>0</v>
      </c>
      <c r="I40" s="34">
        <f t="shared" si="4"/>
        <v>0</v>
      </c>
      <c r="J40" s="34">
        <f t="shared" si="5"/>
        <v>0</v>
      </c>
      <c r="K40" s="34">
        <f t="shared" si="6"/>
        <v>0</v>
      </c>
      <c r="O40" s="15"/>
      <c r="P40" s="3">
        <f t="shared" si="7"/>
        <v>0</v>
      </c>
      <c r="Q40" s="3">
        <f t="shared" si="8"/>
        <v>0</v>
      </c>
      <c r="R40" s="34">
        <f t="shared" si="9"/>
        <v>0</v>
      </c>
      <c r="S40" s="34">
        <f t="shared" si="10"/>
        <v>0</v>
      </c>
      <c r="T40" s="34">
        <f t="shared" si="11"/>
        <v>0</v>
      </c>
      <c r="U40" s="34">
        <f t="shared" si="12"/>
        <v>0</v>
      </c>
      <c r="V40" s="34">
        <f t="shared" si="13"/>
        <v>0</v>
      </c>
      <c r="W40" s="15"/>
    </row>
    <row r="41" spans="4:23" x14ac:dyDescent="0.25">
      <c r="D41" s="15"/>
      <c r="E41" s="3">
        <f t="shared" si="0"/>
        <v>0</v>
      </c>
      <c r="F41" s="3">
        <f t="shared" si="1"/>
        <v>0</v>
      </c>
      <c r="G41" s="34">
        <f t="shared" si="2"/>
        <v>0</v>
      </c>
      <c r="H41" s="34">
        <f t="shared" si="3"/>
        <v>0</v>
      </c>
      <c r="I41" s="34">
        <f t="shared" si="4"/>
        <v>0</v>
      </c>
      <c r="J41" s="34">
        <f t="shared" si="5"/>
        <v>0</v>
      </c>
      <c r="K41" s="34">
        <f t="shared" si="6"/>
        <v>0</v>
      </c>
      <c r="O41" s="15"/>
      <c r="P41" s="3">
        <f t="shared" si="7"/>
        <v>0</v>
      </c>
      <c r="Q41" s="3">
        <f t="shared" si="8"/>
        <v>0</v>
      </c>
      <c r="R41" s="34">
        <f t="shared" si="9"/>
        <v>0</v>
      </c>
      <c r="S41" s="34">
        <f t="shared" si="10"/>
        <v>0</v>
      </c>
      <c r="T41" s="34">
        <f t="shared" si="11"/>
        <v>0</v>
      </c>
      <c r="U41" s="34">
        <f t="shared" si="12"/>
        <v>0</v>
      </c>
      <c r="V41" s="34">
        <f t="shared" si="13"/>
        <v>0</v>
      </c>
      <c r="W41" s="15"/>
    </row>
    <row r="42" spans="4:23" x14ac:dyDescent="0.25">
      <c r="D42" s="15"/>
      <c r="E42" s="3">
        <f t="shared" si="0"/>
        <v>0</v>
      </c>
      <c r="F42" s="3">
        <f t="shared" si="1"/>
        <v>0</v>
      </c>
      <c r="G42" s="34">
        <f t="shared" si="2"/>
        <v>0</v>
      </c>
      <c r="H42" s="34">
        <f t="shared" si="3"/>
        <v>0</v>
      </c>
      <c r="I42" s="34">
        <f t="shared" si="4"/>
        <v>0</v>
      </c>
      <c r="J42" s="34">
        <f t="shared" si="5"/>
        <v>0</v>
      </c>
      <c r="K42" s="34">
        <f t="shared" si="6"/>
        <v>0</v>
      </c>
      <c r="O42" s="15"/>
      <c r="P42" s="3">
        <f t="shared" si="7"/>
        <v>0</v>
      </c>
      <c r="Q42" s="3">
        <f t="shared" si="8"/>
        <v>0</v>
      </c>
      <c r="R42" s="34">
        <f t="shared" si="9"/>
        <v>0</v>
      </c>
      <c r="S42" s="34">
        <f t="shared" si="10"/>
        <v>0</v>
      </c>
      <c r="T42" s="34">
        <f t="shared" si="11"/>
        <v>0</v>
      </c>
      <c r="U42" s="34">
        <f t="shared" si="12"/>
        <v>0</v>
      </c>
      <c r="V42" s="34">
        <f t="shared" si="13"/>
        <v>0</v>
      </c>
      <c r="W42" s="15"/>
    </row>
    <row r="43" spans="4:23" x14ac:dyDescent="0.25">
      <c r="D43" s="15"/>
      <c r="E43" s="3">
        <f t="shared" si="0"/>
        <v>0</v>
      </c>
      <c r="F43" s="3">
        <f t="shared" si="1"/>
        <v>0</v>
      </c>
      <c r="G43" s="34">
        <f t="shared" si="2"/>
        <v>0</v>
      </c>
      <c r="H43" s="34">
        <f t="shared" si="3"/>
        <v>0</v>
      </c>
      <c r="I43" s="34">
        <f t="shared" si="4"/>
        <v>0</v>
      </c>
      <c r="J43" s="34">
        <f t="shared" si="5"/>
        <v>0</v>
      </c>
      <c r="K43" s="34">
        <f t="shared" si="6"/>
        <v>0</v>
      </c>
      <c r="O43" s="15"/>
      <c r="P43" s="3">
        <f t="shared" si="7"/>
        <v>0</v>
      </c>
      <c r="Q43" s="3">
        <f t="shared" si="8"/>
        <v>0</v>
      </c>
      <c r="R43" s="34">
        <f t="shared" si="9"/>
        <v>0</v>
      </c>
      <c r="S43" s="34">
        <f t="shared" si="10"/>
        <v>0</v>
      </c>
      <c r="T43" s="34">
        <f t="shared" si="11"/>
        <v>0</v>
      </c>
      <c r="U43" s="34">
        <f t="shared" si="12"/>
        <v>0</v>
      </c>
      <c r="V43" s="34">
        <f t="shared" si="13"/>
        <v>0</v>
      </c>
      <c r="W43" s="15"/>
    </row>
    <row r="44" spans="4:23" x14ac:dyDescent="0.25">
      <c r="D44" s="15"/>
      <c r="E44" s="3">
        <f t="shared" si="0"/>
        <v>0</v>
      </c>
      <c r="F44" s="3">
        <f t="shared" si="1"/>
        <v>0</v>
      </c>
      <c r="G44" s="34">
        <f t="shared" si="2"/>
        <v>0</v>
      </c>
      <c r="H44" s="34">
        <f t="shared" si="3"/>
        <v>0</v>
      </c>
      <c r="I44" s="34">
        <f t="shared" si="4"/>
        <v>0</v>
      </c>
      <c r="J44" s="34">
        <f t="shared" si="5"/>
        <v>0</v>
      </c>
      <c r="K44" s="34">
        <f t="shared" si="6"/>
        <v>0</v>
      </c>
      <c r="O44" s="15"/>
      <c r="P44" s="3">
        <f t="shared" si="7"/>
        <v>0</v>
      </c>
      <c r="Q44" s="3">
        <f t="shared" si="8"/>
        <v>0</v>
      </c>
      <c r="R44" s="34">
        <f t="shared" si="9"/>
        <v>0</v>
      </c>
      <c r="S44" s="34">
        <f t="shared" si="10"/>
        <v>0</v>
      </c>
      <c r="T44" s="34">
        <f t="shared" si="11"/>
        <v>0</v>
      </c>
      <c r="U44" s="34">
        <f t="shared" si="12"/>
        <v>0</v>
      </c>
      <c r="V44" s="34">
        <f t="shared" si="13"/>
        <v>0</v>
      </c>
      <c r="W44" s="15"/>
    </row>
    <row r="45" spans="4:23" x14ac:dyDescent="0.25">
      <c r="D45" s="15"/>
      <c r="E45" s="3">
        <f t="shared" si="0"/>
        <v>0</v>
      </c>
      <c r="F45" s="3">
        <f t="shared" si="1"/>
        <v>0</v>
      </c>
      <c r="G45" s="34">
        <f t="shared" si="2"/>
        <v>0</v>
      </c>
      <c r="H45" s="34">
        <f t="shared" si="3"/>
        <v>0</v>
      </c>
      <c r="I45" s="34">
        <f t="shared" si="4"/>
        <v>0</v>
      </c>
      <c r="J45" s="34">
        <f t="shared" si="5"/>
        <v>0</v>
      </c>
      <c r="K45" s="34">
        <f t="shared" si="6"/>
        <v>0</v>
      </c>
      <c r="O45" s="15"/>
      <c r="P45" s="3">
        <f t="shared" si="7"/>
        <v>0</v>
      </c>
      <c r="Q45" s="3">
        <f t="shared" si="8"/>
        <v>0</v>
      </c>
      <c r="R45" s="34">
        <f t="shared" si="9"/>
        <v>0</v>
      </c>
      <c r="S45" s="34">
        <f t="shared" si="10"/>
        <v>0</v>
      </c>
      <c r="T45" s="34">
        <f t="shared" si="11"/>
        <v>0</v>
      </c>
      <c r="U45" s="34">
        <f t="shared" si="12"/>
        <v>0</v>
      </c>
      <c r="V45" s="34">
        <f t="shared" si="13"/>
        <v>0</v>
      </c>
      <c r="W45" s="15"/>
    </row>
    <row r="46" spans="4:23" x14ac:dyDescent="0.25">
      <c r="D46" s="15"/>
      <c r="E46" s="3">
        <f t="shared" si="0"/>
        <v>0</v>
      </c>
      <c r="F46" s="3">
        <f t="shared" si="1"/>
        <v>0</v>
      </c>
      <c r="G46" s="34">
        <f t="shared" si="2"/>
        <v>0</v>
      </c>
      <c r="H46" s="34">
        <f t="shared" si="3"/>
        <v>0</v>
      </c>
      <c r="I46" s="34">
        <f t="shared" si="4"/>
        <v>0</v>
      </c>
      <c r="J46" s="34">
        <f t="shared" si="5"/>
        <v>0</v>
      </c>
      <c r="K46" s="34">
        <f t="shared" si="6"/>
        <v>0</v>
      </c>
      <c r="O46" s="15"/>
      <c r="P46" s="3">
        <f t="shared" si="7"/>
        <v>0</v>
      </c>
      <c r="Q46" s="3">
        <f t="shared" si="8"/>
        <v>0</v>
      </c>
      <c r="R46" s="34">
        <f t="shared" si="9"/>
        <v>0</v>
      </c>
      <c r="S46" s="34">
        <f t="shared" si="10"/>
        <v>0</v>
      </c>
      <c r="T46" s="34">
        <f t="shared" si="11"/>
        <v>0</v>
      </c>
      <c r="U46" s="34">
        <f t="shared" si="12"/>
        <v>0</v>
      </c>
      <c r="V46" s="34">
        <f t="shared" si="13"/>
        <v>0</v>
      </c>
      <c r="W46" s="15"/>
    </row>
    <row r="47" spans="4:23" x14ac:dyDescent="0.25">
      <c r="D47" s="15"/>
      <c r="E47" s="3">
        <f t="shared" si="0"/>
        <v>0</v>
      </c>
      <c r="F47" s="3">
        <f t="shared" si="1"/>
        <v>0</v>
      </c>
      <c r="G47" s="34">
        <f t="shared" si="2"/>
        <v>0</v>
      </c>
      <c r="H47" s="34">
        <f t="shared" si="3"/>
        <v>0</v>
      </c>
      <c r="I47" s="34">
        <f t="shared" si="4"/>
        <v>0</v>
      </c>
      <c r="J47" s="34">
        <f t="shared" si="5"/>
        <v>0</v>
      </c>
      <c r="K47" s="34">
        <f t="shared" si="6"/>
        <v>0</v>
      </c>
      <c r="O47" s="15"/>
      <c r="P47" s="3">
        <f t="shared" si="7"/>
        <v>0</v>
      </c>
      <c r="Q47" s="3">
        <f t="shared" si="8"/>
        <v>0</v>
      </c>
      <c r="R47" s="34">
        <f t="shared" si="9"/>
        <v>0</v>
      </c>
      <c r="S47" s="34">
        <f t="shared" si="10"/>
        <v>0</v>
      </c>
      <c r="T47" s="34">
        <f t="shared" si="11"/>
        <v>0</v>
      </c>
      <c r="U47" s="34">
        <f t="shared" si="12"/>
        <v>0</v>
      </c>
      <c r="V47" s="34">
        <f t="shared" si="13"/>
        <v>0</v>
      </c>
      <c r="W47" s="15"/>
    </row>
    <row r="48" spans="4:23" x14ac:dyDescent="0.25">
      <c r="D48" s="15"/>
      <c r="E48" s="3">
        <f t="shared" si="0"/>
        <v>0</v>
      </c>
      <c r="F48" s="3">
        <f t="shared" si="1"/>
        <v>0</v>
      </c>
      <c r="G48" s="34">
        <f t="shared" si="2"/>
        <v>0</v>
      </c>
      <c r="H48" s="34">
        <f t="shared" si="3"/>
        <v>0</v>
      </c>
      <c r="I48" s="34">
        <f t="shared" si="4"/>
        <v>0</v>
      </c>
      <c r="J48" s="34">
        <f t="shared" si="5"/>
        <v>0</v>
      </c>
      <c r="K48" s="34">
        <f t="shared" si="6"/>
        <v>0</v>
      </c>
      <c r="O48" s="15"/>
      <c r="P48" s="3">
        <f t="shared" si="7"/>
        <v>0</v>
      </c>
      <c r="Q48" s="3">
        <f t="shared" si="8"/>
        <v>0</v>
      </c>
      <c r="R48" s="34">
        <f t="shared" si="9"/>
        <v>0</v>
      </c>
      <c r="S48" s="34">
        <f t="shared" si="10"/>
        <v>0</v>
      </c>
      <c r="T48" s="34">
        <f t="shared" si="11"/>
        <v>0</v>
      </c>
      <c r="U48" s="34">
        <f t="shared" si="12"/>
        <v>0</v>
      </c>
      <c r="V48" s="34">
        <f t="shared" si="13"/>
        <v>0</v>
      </c>
      <c r="W48" s="15"/>
    </row>
    <row r="49" spans="4:23" x14ac:dyDescent="0.25">
      <c r="D49" s="15"/>
      <c r="E49" s="3">
        <f t="shared" si="0"/>
        <v>0</v>
      </c>
      <c r="F49" s="3">
        <f t="shared" si="1"/>
        <v>0</v>
      </c>
      <c r="G49" s="34">
        <f t="shared" si="2"/>
        <v>0</v>
      </c>
      <c r="H49" s="34">
        <f t="shared" si="3"/>
        <v>0</v>
      </c>
      <c r="I49" s="34">
        <f t="shared" si="4"/>
        <v>0</v>
      </c>
      <c r="J49" s="34">
        <f t="shared" si="5"/>
        <v>0</v>
      </c>
      <c r="K49" s="34">
        <f t="shared" si="6"/>
        <v>0</v>
      </c>
      <c r="O49" s="15"/>
      <c r="P49" s="3">
        <f t="shared" si="7"/>
        <v>0</v>
      </c>
      <c r="Q49" s="3">
        <f t="shared" si="8"/>
        <v>0</v>
      </c>
      <c r="R49" s="34">
        <f t="shared" si="9"/>
        <v>0</v>
      </c>
      <c r="S49" s="34">
        <f t="shared" si="10"/>
        <v>0</v>
      </c>
      <c r="T49" s="34">
        <f t="shared" si="11"/>
        <v>0</v>
      </c>
      <c r="U49" s="34">
        <f t="shared" si="12"/>
        <v>0</v>
      </c>
      <c r="V49" s="34">
        <f t="shared" si="13"/>
        <v>0</v>
      </c>
      <c r="W49" s="15"/>
    </row>
    <row r="50" spans="4:23" x14ac:dyDescent="0.25">
      <c r="D50" s="15"/>
      <c r="E50" s="3">
        <f t="shared" si="0"/>
        <v>0</v>
      </c>
      <c r="F50" s="3">
        <f t="shared" si="1"/>
        <v>0</v>
      </c>
      <c r="G50" s="34">
        <f t="shared" si="2"/>
        <v>0</v>
      </c>
      <c r="H50" s="34">
        <f t="shared" si="3"/>
        <v>0</v>
      </c>
      <c r="I50" s="34">
        <f t="shared" si="4"/>
        <v>0</v>
      </c>
      <c r="J50" s="34">
        <f t="shared" si="5"/>
        <v>0</v>
      </c>
      <c r="K50" s="34">
        <f t="shared" si="6"/>
        <v>0</v>
      </c>
      <c r="O50" s="15"/>
      <c r="P50" s="3">
        <f t="shared" si="7"/>
        <v>0</v>
      </c>
      <c r="Q50" s="3">
        <f t="shared" si="8"/>
        <v>0</v>
      </c>
      <c r="R50" s="34">
        <f t="shared" si="9"/>
        <v>0</v>
      </c>
      <c r="S50" s="34">
        <f t="shared" si="10"/>
        <v>0</v>
      </c>
      <c r="T50" s="34">
        <f t="shared" si="11"/>
        <v>0</v>
      </c>
      <c r="U50" s="34">
        <f t="shared" si="12"/>
        <v>0</v>
      </c>
      <c r="V50" s="34">
        <f t="shared" si="13"/>
        <v>0</v>
      </c>
      <c r="W50" s="15"/>
    </row>
    <row r="51" spans="4:23" x14ac:dyDescent="0.25">
      <c r="D51" s="15"/>
      <c r="E51" s="3">
        <f t="shared" si="0"/>
        <v>0</v>
      </c>
      <c r="F51" s="3">
        <f t="shared" si="1"/>
        <v>0</v>
      </c>
      <c r="G51" s="34">
        <f t="shared" si="2"/>
        <v>0</v>
      </c>
      <c r="H51" s="34">
        <f t="shared" si="3"/>
        <v>0</v>
      </c>
      <c r="I51" s="34">
        <f t="shared" si="4"/>
        <v>0</v>
      </c>
      <c r="J51" s="34">
        <f t="shared" si="5"/>
        <v>0</v>
      </c>
      <c r="K51" s="34">
        <f t="shared" si="6"/>
        <v>0</v>
      </c>
      <c r="O51" s="15"/>
      <c r="P51" s="3">
        <f t="shared" si="7"/>
        <v>0</v>
      </c>
      <c r="Q51" s="3">
        <f t="shared" si="8"/>
        <v>0</v>
      </c>
      <c r="R51" s="34">
        <f t="shared" si="9"/>
        <v>0</v>
      </c>
      <c r="S51" s="34">
        <f t="shared" si="10"/>
        <v>0</v>
      </c>
      <c r="T51" s="34">
        <f t="shared" si="11"/>
        <v>0</v>
      </c>
      <c r="U51" s="34">
        <f t="shared" si="12"/>
        <v>0</v>
      </c>
      <c r="V51" s="34">
        <f t="shared" si="13"/>
        <v>0</v>
      </c>
      <c r="W51" s="15"/>
    </row>
    <row r="52" spans="4:23" x14ac:dyDescent="0.25">
      <c r="D52" s="15"/>
      <c r="E52" s="3">
        <f t="shared" si="0"/>
        <v>0</v>
      </c>
      <c r="F52" s="3">
        <f t="shared" si="1"/>
        <v>0</v>
      </c>
      <c r="G52" s="34">
        <f t="shared" si="2"/>
        <v>0</v>
      </c>
      <c r="H52" s="34">
        <f t="shared" si="3"/>
        <v>0</v>
      </c>
      <c r="I52" s="34">
        <f t="shared" si="4"/>
        <v>0</v>
      </c>
      <c r="J52" s="34">
        <f t="shared" si="5"/>
        <v>0</v>
      </c>
      <c r="K52" s="34">
        <f t="shared" si="6"/>
        <v>0</v>
      </c>
      <c r="O52" s="15"/>
      <c r="P52" s="3">
        <f t="shared" si="7"/>
        <v>0</v>
      </c>
      <c r="Q52" s="3">
        <f t="shared" si="8"/>
        <v>0</v>
      </c>
      <c r="R52" s="34">
        <f t="shared" si="9"/>
        <v>0</v>
      </c>
      <c r="S52" s="34">
        <f t="shared" si="10"/>
        <v>0</v>
      </c>
      <c r="T52" s="34">
        <f t="shared" si="11"/>
        <v>0</v>
      </c>
      <c r="U52" s="34">
        <f t="shared" si="12"/>
        <v>0</v>
      </c>
      <c r="V52" s="34">
        <f t="shared" si="13"/>
        <v>0</v>
      </c>
      <c r="W52" s="15"/>
    </row>
    <row r="53" spans="4:23" x14ac:dyDescent="0.25">
      <c r="D53" s="15"/>
      <c r="E53" s="3">
        <f t="shared" si="0"/>
        <v>0</v>
      </c>
      <c r="F53" s="3">
        <f t="shared" si="1"/>
        <v>0</v>
      </c>
      <c r="G53" s="34">
        <f t="shared" si="2"/>
        <v>0</v>
      </c>
      <c r="H53" s="34">
        <f t="shared" si="3"/>
        <v>0</v>
      </c>
      <c r="I53" s="34">
        <f t="shared" si="4"/>
        <v>0</v>
      </c>
      <c r="J53" s="34">
        <f t="shared" si="5"/>
        <v>0</v>
      </c>
      <c r="K53" s="34">
        <f t="shared" si="6"/>
        <v>0</v>
      </c>
      <c r="O53" s="15"/>
      <c r="P53" s="3">
        <f t="shared" si="7"/>
        <v>0</v>
      </c>
      <c r="Q53" s="3">
        <f t="shared" si="8"/>
        <v>0</v>
      </c>
      <c r="R53" s="34">
        <f t="shared" si="9"/>
        <v>0</v>
      </c>
      <c r="S53" s="34">
        <f t="shared" si="10"/>
        <v>0</v>
      </c>
      <c r="T53" s="34">
        <f t="shared" si="11"/>
        <v>0</v>
      </c>
      <c r="U53" s="34">
        <f t="shared" si="12"/>
        <v>0</v>
      </c>
      <c r="V53" s="34">
        <f t="shared" si="13"/>
        <v>0</v>
      </c>
      <c r="W53" s="15"/>
    </row>
    <row r="54" spans="4:23" x14ac:dyDescent="0.25">
      <c r="D54" s="15"/>
      <c r="E54" s="3">
        <f t="shared" si="0"/>
        <v>0</v>
      </c>
      <c r="F54" s="3">
        <f t="shared" si="1"/>
        <v>0</v>
      </c>
      <c r="G54" s="34">
        <f t="shared" si="2"/>
        <v>0</v>
      </c>
      <c r="H54" s="34">
        <f t="shared" si="3"/>
        <v>0</v>
      </c>
      <c r="I54" s="34">
        <f t="shared" si="4"/>
        <v>0</v>
      </c>
      <c r="J54" s="34">
        <f t="shared" si="5"/>
        <v>0</v>
      </c>
      <c r="K54" s="34">
        <f t="shared" si="6"/>
        <v>0</v>
      </c>
      <c r="O54" s="15"/>
      <c r="P54" s="3">
        <f t="shared" si="7"/>
        <v>0</v>
      </c>
      <c r="Q54" s="3">
        <f t="shared" si="8"/>
        <v>0</v>
      </c>
      <c r="R54" s="34">
        <f t="shared" si="9"/>
        <v>0</v>
      </c>
      <c r="S54" s="34">
        <f t="shared" si="10"/>
        <v>0</v>
      </c>
      <c r="T54" s="34">
        <f t="shared" si="11"/>
        <v>0</v>
      </c>
      <c r="U54" s="34">
        <f t="shared" si="12"/>
        <v>0</v>
      </c>
      <c r="V54" s="34">
        <f t="shared" si="13"/>
        <v>0</v>
      </c>
      <c r="W54" s="15"/>
    </row>
    <row r="55" spans="4:23" x14ac:dyDescent="0.25">
      <c r="D55" s="15"/>
      <c r="E55" s="3">
        <f t="shared" si="0"/>
        <v>0</v>
      </c>
      <c r="F55" s="3">
        <f t="shared" si="1"/>
        <v>0</v>
      </c>
      <c r="G55" s="34">
        <f t="shared" si="2"/>
        <v>0</v>
      </c>
      <c r="H55" s="34">
        <f t="shared" si="3"/>
        <v>0</v>
      </c>
      <c r="I55" s="34">
        <f t="shared" si="4"/>
        <v>0</v>
      </c>
      <c r="J55" s="34">
        <f t="shared" si="5"/>
        <v>0</v>
      </c>
      <c r="K55" s="34">
        <f t="shared" si="6"/>
        <v>0</v>
      </c>
      <c r="O55" s="15"/>
      <c r="P55" s="3">
        <f t="shared" si="7"/>
        <v>0</v>
      </c>
      <c r="Q55" s="3">
        <f t="shared" si="8"/>
        <v>0</v>
      </c>
      <c r="R55" s="34">
        <f t="shared" si="9"/>
        <v>0</v>
      </c>
      <c r="S55" s="34">
        <f t="shared" si="10"/>
        <v>0</v>
      </c>
      <c r="T55" s="34">
        <f t="shared" si="11"/>
        <v>0</v>
      </c>
      <c r="U55" s="34">
        <f t="shared" si="12"/>
        <v>0</v>
      </c>
      <c r="V55" s="34">
        <f t="shared" si="13"/>
        <v>0</v>
      </c>
      <c r="W55" s="15"/>
    </row>
    <row r="56" spans="4:23" x14ac:dyDescent="0.25">
      <c r="E56" s="3">
        <f t="shared" si="0"/>
        <v>0</v>
      </c>
      <c r="F56" s="3">
        <f t="shared" si="1"/>
        <v>0</v>
      </c>
      <c r="G56" s="34">
        <f t="shared" si="2"/>
        <v>0</v>
      </c>
      <c r="H56" s="34">
        <f t="shared" si="3"/>
        <v>0</v>
      </c>
      <c r="I56" s="34">
        <f t="shared" si="4"/>
        <v>0</v>
      </c>
      <c r="J56" s="34">
        <f t="shared" si="5"/>
        <v>0</v>
      </c>
      <c r="K56" s="34">
        <f t="shared" si="6"/>
        <v>0</v>
      </c>
      <c r="P56" s="3">
        <f t="shared" si="7"/>
        <v>0</v>
      </c>
      <c r="Q56" s="3">
        <f t="shared" si="8"/>
        <v>0</v>
      </c>
      <c r="R56" s="34">
        <f t="shared" si="9"/>
        <v>0</v>
      </c>
      <c r="S56" s="34">
        <f t="shared" si="10"/>
        <v>0</v>
      </c>
      <c r="T56" s="34">
        <f t="shared" si="11"/>
        <v>0</v>
      </c>
      <c r="U56" s="34">
        <f t="shared" si="12"/>
        <v>0</v>
      </c>
      <c r="V56" s="34">
        <f t="shared" si="13"/>
        <v>0</v>
      </c>
    </row>
    <row r="57" spans="4:23" x14ac:dyDescent="0.25">
      <c r="E57" s="3">
        <f t="shared" si="0"/>
        <v>0</v>
      </c>
      <c r="F57" s="3">
        <f t="shared" si="1"/>
        <v>0</v>
      </c>
      <c r="G57" s="34">
        <f t="shared" si="2"/>
        <v>0</v>
      </c>
      <c r="H57" s="34">
        <f t="shared" si="3"/>
        <v>0</v>
      </c>
      <c r="I57" s="34">
        <f t="shared" si="4"/>
        <v>0</v>
      </c>
      <c r="J57" s="34">
        <f t="shared" si="5"/>
        <v>0</v>
      </c>
      <c r="K57" s="34">
        <f t="shared" si="6"/>
        <v>0</v>
      </c>
      <c r="P57" s="3">
        <f t="shared" si="7"/>
        <v>0</v>
      </c>
      <c r="Q57" s="3">
        <f t="shared" si="8"/>
        <v>0</v>
      </c>
      <c r="R57" s="34">
        <f t="shared" si="9"/>
        <v>0</v>
      </c>
      <c r="S57" s="34">
        <f t="shared" si="10"/>
        <v>0</v>
      </c>
      <c r="T57" s="34">
        <f t="shared" si="11"/>
        <v>0</v>
      </c>
      <c r="U57" s="34">
        <f t="shared" si="12"/>
        <v>0</v>
      </c>
      <c r="V57" s="34">
        <f t="shared" si="13"/>
        <v>0</v>
      </c>
    </row>
    <row r="58" spans="4:23" x14ac:dyDescent="0.25">
      <c r="E58" s="3">
        <f t="shared" si="0"/>
        <v>0</v>
      </c>
      <c r="F58" s="3">
        <f t="shared" si="1"/>
        <v>0</v>
      </c>
      <c r="G58" s="34">
        <f t="shared" si="2"/>
        <v>0</v>
      </c>
      <c r="H58" s="34">
        <f t="shared" si="3"/>
        <v>0</v>
      </c>
      <c r="I58" s="34">
        <f t="shared" si="4"/>
        <v>0</v>
      </c>
      <c r="J58" s="34">
        <f t="shared" si="5"/>
        <v>0</v>
      </c>
      <c r="K58" s="34">
        <f t="shared" si="6"/>
        <v>0</v>
      </c>
      <c r="P58" s="3">
        <f t="shared" si="7"/>
        <v>0</v>
      </c>
      <c r="Q58" s="3">
        <f t="shared" si="8"/>
        <v>0</v>
      </c>
      <c r="R58" s="34">
        <f t="shared" si="9"/>
        <v>0</v>
      </c>
      <c r="S58" s="34">
        <f t="shared" si="10"/>
        <v>0</v>
      </c>
      <c r="T58" s="34">
        <f t="shared" si="11"/>
        <v>0</v>
      </c>
      <c r="U58" s="34">
        <f t="shared" si="12"/>
        <v>0</v>
      </c>
      <c r="V58" s="34">
        <f t="shared" si="13"/>
        <v>0</v>
      </c>
    </row>
    <row r="59" spans="4:23" x14ac:dyDescent="0.25">
      <c r="E59" s="3">
        <f t="shared" si="0"/>
        <v>0</v>
      </c>
      <c r="F59" s="3">
        <f t="shared" si="1"/>
        <v>0</v>
      </c>
      <c r="G59" s="34">
        <f t="shared" si="2"/>
        <v>0</v>
      </c>
      <c r="H59" s="34">
        <f t="shared" si="3"/>
        <v>0</v>
      </c>
      <c r="I59" s="34">
        <f t="shared" si="4"/>
        <v>0</v>
      </c>
      <c r="J59" s="34">
        <f t="shared" si="5"/>
        <v>0</v>
      </c>
      <c r="K59" s="34">
        <f t="shared" si="6"/>
        <v>0</v>
      </c>
      <c r="P59" s="3">
        <f t="shared" si="7"/>
        <v>0</v>
      </c>
      <c r="Q59" s="3">
        <f t="shared" si="8"/>
        <v>0</v>
      </c>
      <c r="R59" s="34">
        <f t="shared" si="9"/>
        <v>0</v>
      </c>
      <c r="S59" s="34">
        <f t="shared" si="10"/>
        <v>0</v>
      </c>
      <c r="T59" s="34">
        <f t="shared" si="11"/>
        <v>0</v>
      </c>
      <c r="U59" s="34">
        <f t="shared" si="12"/>
        <v>0</v>
      </c>
      <c r="V59" s="34">
        <f t="shared" si="13"/>
        <v>0</v>
      </c>
    </row>
    <row r="60" spans="4:23" x14ac:dyDescent="0.25">
      <c r="E60" s="3">
        <f t="shared" si="0"/>
        <v>0</v>
      </c>
      <c r="F60" s="3">
        <f t="shared" si="1"/>
        <v>0</v>
      </c>
      <c r="G60" s="34">
        <f t="shared" si="2"/>
        <v>0</v>
      </c>
      <c r="H60" s="34">
        <f t="shared" si="3"/>
        <v>0</v>
      </c>
      <c r="I60" s="34">
        <f t="shared" si="4"/>
        <v>0</v>
      </c>
      <c r="J60" s="34">
        <f t="shared" si="5"/>
        <v>0</v>
      </c>
      <c r="K60" s="34">
        <f t="shared" si="6"/>
        <v>0</v>
      </c>
      <c r="P60" s="3">
        <f t="shared" si="7"/>
        <v>0</v>
      </c>
      <c r="Q60" s="3">
        <f t="shared" si="8"/>
        <v>0</v>
      </c>
      <c r="R60" s="34">
        <f t="shared" si="9"/>
        <v>0</v>
      </c>
      <c r="S60" s="34">
        <f t="shared" si="10"/>
        <v>0</v>
      </c>
      <c r="T60" s="34">
        <f t="shared" si="11"/>
        <v>0</v>
      </c>
      <c r="U60" s="34">
        <f t="shared" si="12"/>
        <v>0</v>
      </c>
      <c r="V60" s="34">
        <f t="shared" si="13"/>
        <v>0</v>
      </c>
    </row>
    <row r="61" spans="4:23" x14ac:dyDescent="0.25">
      <c r="E61" s="3">
        <f t="shared" si="0"/>
        <v>0</v>
      </c>
      <c r="F61" s="3">
        <f t="shared" si="1"/>
        <v>0</v>
      </c>
      <c r="G61" s="34">
        <f t="shared" si="2"/>
        <v>0</v>
      </c>
      <c r="H61" s="34">
        <f t="shared" si="3"/>
        <v>0</v>
      </c>
      <c r="I61" s="34">
        <f t="shared" si="4"/>
        <v>0</v>
      </c>
      <c r="J61" s="34">
        <f t="shared" si="5"/>
        <v>0</v>
      </c>
      <c r="K61" s="34">
        <f t="shared" si="6"/>
        <v>0</v>
      </c>
      <c r="P61" s="3">
        <f t="shared" si="7"/>
        <v>0</v>
      </c>
      <c r="Q61" s="3">
        <f t="shared" si="8"/>
        <v>0</v>
      </c>
      <c r="R61" s="34">
        <f t="shared" si="9"/>
        <v>0</v>
      </c>
      <c r="S61" s="34">
        <f t="shared" si="10"/>
        <v>0</v>
      </c>
      <c r="T61" s="34">
        <f t="shared" si="11"/>
        <v>0</v>
      </c>
      <c r="U61" s="34">
        <f t="shared" si="12"/>
        <v>0</v>
      </c>
      <c r="V61" s="34">
        <f t="shared" si="13"/>
        <v>0</v>
      </c>
    </row>
    <row r="62" spans="4:23" x14ac:dyDescent="0.25">
      <c r="E62" s="3">
        <f t="shared" si="0"/>
        <v>0</v>
      </c>
      <c r="F62" s="3">
        <f t="shared" si="1"/>
        <v>0</v>
      </c>
      <c r="G62" s="34">
        <f t="shared" si="2"/>
        <v>0</v>
      </c>
      <c r="H62" s="34">
        <f t="shared" si="3"/>
        <v>0</v>
      </c>
      <c r="I62" s="34">
        <f t="shared" si="4"/>
        <v>0</v>
      </c>
      <c r="J62" s="34">
        <f t="shared" si="5"/>
        <v>0</v>
      </c>
      <c r="K62" s="34">
        <f t="shared" si="6"/>
        <v>0</v>
      </c>
      <c r="P62" s="3">
        <f t="shared" si="7"/>
        <v>0</v>
      </c>
      <c r="Q62" s="3">
        <f t="shared" si="8"/>
        <v>0</v>
      </c>
      <c r="R62" s="34">
        <f t="shared" si="9"/>
        <v>0</v>
      </c>
      <c r="S62" s="34">
        <f t="shared" si="10"/>
        <v>0</v>
      </c>
      <c r="T62" s="34">
        <f t="shared" si="11"/>
        <v>0</v>
      </c>
      <c r="U62" s="34">
        <f t="shared" si="12"/>
        <v>0</v>
      </c>
      <c r="V62" s="34">
        <f t="shared" si="13"/>
        <v>0</v>
      </c>
    </row>
    <row r="63" spans="4:23" x14ac:dyDescent="0.25">
      <c r="E63" s="3">
        <f t="shared" si="0"/>
        <v>0</v>
      </c>
      <c r="F63" s="3">
        <f t="shared" si="1"/>
        <v>0</v>
      </c>
      <c r="G63" s="34">
        <f t="shared" si="2"/>
        <v>0</v>
      </c>
      <c r="H63" s="34">
        <f t="shared" si="3"/>
        <v>0</v>
      </c>
      <c r="I63" s="34">
        <f t="shared" si="4"/>
        <v>0</v>
      </c>
      <c r="J63" s="34">
        <f t="shared" si="5"/>
        <v>0</v>
      </c>
      <c r="K63" s="34">
        <f t="shared" si="6"/>
        <v>0</v>
      </c>
      <c r="P63" s="3">
        <f t="shared" si="7"/>
        <v>0</v>
      </c>
      <c r="Q63" s="3">
        <f t="shared" si="8"/>
        <v>0</v>
      </c>
      <c r="R63" s="34">
        <f t="shared" si="9"/>
        <v>0</v>
      </c>
      <c r="S63" s="34">
        <f t="shared" si="10"/>
        <v>0</v>
      </c>
      <c r="T63" s="34">
        <f t="shared" si="11"/>
        <v>0</v>
      </c>
      <c r="U63" s="34">
        <f t="shared" si="12"/>
        <v>0</v>
      </c>
      <c r="V63" s="34">
        <f t="shared" si="13"/>
        <v>0</v>
      </c>
    </row>
    <row r="64" spans="4:23" x14ac:dyDescent="0.25">
      <c r="E64" s="3">
        <f t="shared" si="0"/>
        <v>0</v>
      </c>
      <c r="F64" s="3">
        <f t="shared" si="1"/>
        <v>0</v>
      </c>
      <c r="G64" s="34">
        <f t="shared" si="2"/>
        <v>0</v>
      </c>
      <c r="H64" s="34">
        <f t="shared" si="3"/>
        <v>0</v>
      </c>
      <c r="I64" s="34">
        <f t="shared" si="4"/>
        <v>0</v>
      </c>
      <c r="J64" s="34">
        <f t="shared" si="5"/>
        <v>0</v>
      </c>
      <c r="K64" s="34">
        <f t="shared" si="6"/>
        <v>0</v>
      </c>
      <c r="P64" s="3">
        <f t="shared" si="7"/>
        <v>0</v>
      </c>
      <c r="Q64" s="3">
        <f t="shared" si="8"/>
        <v>0</v>
      </c>
      <c r="R64" s="34">
        <f t="shared" si="9"/>
        <v>0</v>
      </c>
      <c r="S64" s="34">
        <f t="shared" si="10"/>
        <v>0</v>
      </c>
      <c r="T64" s="34">
        <f t="shared" si="11"/>
        <v>0</v>
      </c>
      <c r="U64" s="34">
        <f t="shared" si="12"/>
        <v>0</v>
      </c>
      <c r="V64" s="34">
        <f t="shared" si="13"/>
        <v>0</v>
      </c>
    </row>
    <row r="65" spans="5:22" x14ac:dyDescent="0.25">
      <c r="E65" s="3">
        <f t="shared" si="0"/>
        <v>0</v>
      </c>
      <c r="F65" s="3">
        <f t="shared" si="1"/>
        <v>0</v>
      </c>
      <c r="G65" s="34">
        <f t="shared" si="2"/>
        <v>0</v>
      </c>
      <c r="H65" s="34">
        <f t="shared" si="3"/>
        <v>0</v>
      </c>
      <c r="I65" s="34">
        <f t="shared" si="4"/>
        <v>0</v>
      </c>
      <c r="J65" s="34">
        <f t="shared" si="5"/>
        <v>0</v>
      </c>
      <c r="K65" s="34">
        <f t="shared" si="6"/>
        <v>0</v>
      </c>
      <c r="P65" s="3">
        <f t="shared" si="7"/>
        <v>0</v>
      </c>
      <c r="Q65" s="3">
        <f t="shared" si="8"/>
        <v>0</v>
      </c>
      <c r="R65" s="34">
        <f t="shared" si="9"/>
        <v>0</v>
      </c>
      <c r="S65" s="34">
        <f t="shared" si="10"/>
        <v>0</v>
      </c>
      <c r="T65" s="34">
        <f t="shared" si="11"/>
        <v>0</v>
      </c>
      <c r="U65" s="34">
        <f t="shared" si="12"/>
        <v>0</v>
      </c>
      <c r="V65" s="34">
        <f t="shared" si="13"/>
        <v>0</v>
      </c>
    </row>
    <row r="66" spans="5:22" x14ac:dyDescent="0.25">
      <c r="E66" s="3">
        <f t="shared" si="0"/>
        <v>0</v>
      </c>
      <c r="F66" s="3">
        <f t="shared" si="1"/>
        <v>0</v>
      </c>
      <c r="G66" s="34">
        <f t="shared" si="2"/>
        <v>0</v>
      </c>
      <c r="H66" s="34">
        <f t="shared" si="3"/>
        <v>0</v>
      </c>
      <c r="I66" s="34">
        <f t="shared" si="4"/>
        <v>0</v>
      </c>
      <c r="J66" s="34">
        <f t="shared" si="5"/>
        <v>0</v>
      </c>
      <c r="K66" s="34">
        <f t="shared" si="6"/>
        <v>0</v>
      </c>
      <c r="P66" s="3">
        <f t="shared" si="7"/>
        <v>0</v>
      </c>
      <c r="Q66" s="3">
        <f t="shared" si="8"/>
        <v>0</v>
      </c>
      <c r="R66" s="34">
        <f t="shared" si="9"/>
        <v>0</v>
      </c>
      <c r="S66" s="34">
        <f t="shared" si="10"/>
        <v>0</v>
      </c>
      <c r="T66" s="34">
        <f t="shared" si="11"/>
        <v>0</v>
      </c>
      <c r="U66" s="34">
        <f t="shared" si="12"/>
        <v>0</v>
      </c>
      <c r="V66" s="34">
        <f t="shared" si="13"/>
        <v>0</v>
      </c>
    </row>
    <row r="67" spans="5:22" x14ac:dyDescent="0.25">
      <c r="E67" s="3">
        <f t="shared" si="0"/>
        <v>0</v>
      </c>
      <c r="F67" s="3">
        <f t="shared" si="1"/>
        <v>0</v>
      </c>
      <c r="G67" s="34">
        <f t="shared" si="2"/>
        <v>0</v>
      </c>
      <c r="H67" s="34">
        <f t="shared" si="3"/>
        <v>0</v>
      </c>
      <c r="I67" s="34">
        <f t="shared" si="4"/>
        <v>0</v>
      </c>
      <c r="J67" s="34">
        <f t="shared" si="5"/>
        <v>0</v>
      </c>
      <c r="K67" s="34">
        <f t="shared" si="6"/>
        <v>0</v>
      </c>
      <c r="P67" s="3">
        <f t="shared" si="7"/>
        <v>0</v>
      </c>
      <c r="Q67" s="3">
        <f t="shared" si="8"/>
        <v>0</v>
      </c>
      <c r="R67" s="34">
        <f t="shared" si="9"/>
        <v>0</v>
      </c>
      <c r="S67" s="34">
        <f t="shared" si="10"/>
        <v>0</v>
      </c>
      <c r="T67" s="34">
        <f t="shared" si="11"/>
        <v>0</v>
      </c>
      <c r="U67" s="34">
        <f t="shared" si="12"/>
        <v>0</v>
      </c>
      <c r="V67" s="34">
        <f t="shared" si="13"/>
        <v>0</v>
      </c>
    </row>
    <row r="68" spans="5:22" x14ac:dyDescent="0.25">
      <c r="E68" s="3">
        <f t="shared" si="0"/>
        <v>0</v>
      </c>
      <c r="F68" s="3">
        <f t="shared" si="1"/>
        <v>0</v>
      </c>
      <c r="G68" s="34">
        <f t="shared" si="2"/>
        <v>0</v>
      </c>
      <c r="H68" s="34">
        <f t="shared" si="3"/>
        <v>0</v>
      </c>
      <c r="I68" s="34">
        <f t="shared" si="4"/>
        <v>0</v>
      </c>
      <c r="J68" s="34">
        <f t="shared" si="5"/>
        <v>0</v>
      </c>
      <c r="K68" s="34">
        <f t="shared" si="6"/>
        <v>0</v>
      </c>
      <c r="P68" s="3">
        <f t="shared" si="7"/>
        <v>0</v>
      </c>
      <c r="Q68" s="3">
        <f t="shared" si="8"/>
        <v>0</v>
      </c>
      <c r="R68" s="34">
        <f t="shared" si="9"/>
        <v>0</v>
      </c>
      <c r="S68" s="34">
        <f t="shared" si="10"/>
        <v>0</v>
      </c>
      <c r="T68" s="34">
        <f t="shared" si="11"/>
        <v>0</v>
      </c>
      <c r="U68" s="34">
        <f t="shared" si="12"/>
        <v>0</v>
      </c>
      <c r="V68" s="34">
        <f t="shared" si="13"/>
        <v>0</v>
      </c>
    </row>
    <row r="69" spans="5:22" x14ac:dyDescent="0.25">
      <c r="E69" s="3">
        <f t="shared" ref="E69:E132" si="14">B73/1000000000</f>
        <v>0</v>
      </c>
      <c r="F69" s="3">
        <f t="shared" ref="F69:F132" si="15">C73</f>
        <v>0</v>
      </c>
      <c r="G69" s="34">
        <f t="shared" ref="G69:G132" si="16">C279</f>
        <v>0</v>
      </c>
      <c r="H69" s="34">
        <f t="shared" ref="H69:H132" si="17">C485</f>
        <v>0</v>
      </c>
      <c r="I69" s="34">
        <f t="shared" ref="I69:I132" si="18">C691</f>
        <v>0</v>
      </c>
      <c r="J69" s="34">
        <f t="shared" ref="J69:J132" si="19">C897</f>
        <v>0</v>
      </c>
      <c r="K69" s="34">
        <f t="shared" ref="K69:K132" si="20">C1103</f>
        <v>0</v>
      </c>
      <c r="P69" s="3">
        <f t="shared" si="7"/>
        <v>0</v>
      </c>
      <c r="Q69" s="3">
        <f t="shared" si="8"/>
        <v>0</v>
      </c>
      <c r="R69" s="34">
        <f t="shared" si="9"/>
        <v>0</v>
      </c>
      <c r="S69" s="34">
        <f t="shared" si="10"/>
        <v>0</v>
      </c>
      <c r="T69" s="34">
        <f t="shared" si="11"/>
        <v>0</v>
      </c>
      <c r="U69" s="34">
        <f t="shared" si="12"/>
        <v>0</v>
      </c>
      <c r="V69" s="34">
        <f t="shared" si="13"/>
        <v>0</v>
      </c>
    </row>
    <row r="70" spans="5:22" x14ac:dyDescent="0.25">
      <c r="E70" s="3">
        <f t="shared" si="14"/>
        <v>0</v>
      </c>
      <c r="F70" s="3">
        <f t="shared" si="15"/>
        <v>0</v>
      </c>
      <c r="G70" s="34">
        <f t="shared" si="16"/>
        <v>0</v>
      </c>
      <c r="H70" s="34">
        <f t="shared" si="17"/>
        <v>0</v>
      </c>
      <c r="I70" s="34">
        <f t="shared" si="18"/>
        <v>0</v>
      </c>
      <c r="J70" s="34">
        <f t="shared" si="19"/>
        <v>0</v>
      </c>
      <c r="K70" s="34">
        <f t="shared" si="20"/>
        <v>0</v>
      </c>
      <c r="P70" s="3">
        <f t="shared" ref="P70:P133" si="21">M74/1000000000</f>
        <v>0</v>
      </c>
      <c r="Q70" s="3">
        <f t="shared" ref="Q70:Q133" si="22">N74</f>
        <v>0</v>
      </c>
      <c r="R70" s="34">
        <f t="shared" ref="R70:R133" si="23">N280</f>
        <v>0</v>
      </c>
      <c r="S70" s="34">
        <f t="shared" ref="S70:S133" si="24">N486</f>
        <v>0</v>
      </c>
      <c r="T70" s="34">
        <f t="shared" ref="T70:T133" si="25">N692</f>
        <v>0</v>
      </c>
      <c r="U70" s="34">
        <f t="shared" ref="U70:U133" si="26">N898</f>
        <v>0</v>
      </c>
      <c r="V70" s="34">
        <f t="shared" ref="V70:V133" si="27">N1104</f>
        <v>0</v>
      </c>
    </row>
    <row r="71" spans="5:22" x14ac:dyDescent="0.25">
      <c r="E71" s="3">
        <f t="shared" si="14"/>
        <v>0</v>
      </c>
      <c r="F71" s="3">
        <f t="shared" si="15"/>
        <v>0</v>
      </c>
      <c r="G71" s="34">
        <f t="shared" si="16"/>
        <v>0</v>
      </c>
      <c r="H71" s="34">
        <f t="shared" si="17"/>
        <v>0</v>
      </c>
      <c r="I71" s="34">
        <f t="shared" si="18"/>
        <v>0</v>
      </c>
      <c r="J71" s="34">
        <f t="shared" si="19"/>
        <v>0</v>
      </c>
      <c r="K71" s="34">
        <f t="shared" si="20"/>
        <v>0</v>
      </c>
      <c r="P71" s="3">
        <f t="shared" si="21"/>
        <v>0</v>
      </c>
      <c r="Q71" s="3">
        <f t="shared" si="22"/>
        <v>0</v>
      </c>
      <c r="R71" s="34">
        <f t="shared" si="23"/>
        <v>0</v>
      </c>
      <c r="S71" s="34">
        <f t="shared" si="24"/>
        <v>0</v>
      </c>
      <c r="T71" s="34">
        <f t="shared" si="25"/>
        <v>0</v>
      </c>
      <c r="U71" s="34">
        <f t="shared" si="26"/>
        <v>0</v>
      </c>
      <c r="V71" s="34">
        <f t="shared" si="27"/>
        <v>0</v>
      </c>
    </row>
    <row r="72" spans="5:22" x14ac:dyDescent="0.25">
      <c r="E72" s="3">
        <f t="shared" si="14"/>
        <v>0</v>
      </c>
      <c r="F72" s="3">
        <f t="shared" si="15"/>
        <v>0</v>
      </c>
      <c r="G72" s="34">
        <f t="shared" si="16"/>
        <v>0</v>
      </c>
      <c r="H72" s="34">
        <f t="shared" si="17"/>
        <v>0</v>
      </c>
      <c r="I72" s="34">
        <f t="shared" si="18"/>
        <v>0</v>
      </c>
      <c r="J72" s="34">
        <f t="shared" si="19"/>
        <v>0</v>
      </c>
      <c r="K72" s="34">
        <f t="shared" si="20"/>
        <v>0</v>
      </c>
      <c r="P72" s="3">
        <f t="shared" si="21"/>
        <v>0</v>
      </c>
      <c r="Q72" s="3">
        <f t="shared" si="22"/>
        <v>0</v>
      </c>
      <c r="R72" s="34">
        <f t="shared" si="23"/>
        <v>0</v>
      </c>
      <c r="S72" s="34">
        <f t="shared" si="24"/>
        <v>0</v>
      </c>
      <c r="T72" s="34">
        <f t="shared" si="25"/>
        <v>0</v>
      </c>
      <c r="U72" s="34">
        <f t="shared" si="26"/>
        <v>0</v>
      </c>
      <c r="V72" s="34">
        <f t="shared" si="27"/>
        <v>0</v>
      </c>
    </row>
    <row r="73" spans="5:22" x14ac:dyDescent="0.25">
      <c r="E73" s="3">
        <f t="shared" si="14"/>
        <v>0</v>
      </c>
      <c r="F73" s="3">
        <f t="shared" si="15"/>
        <v>0</v>
      </c>
      <c r="G73" s="34">
        <f t="shared" si="16"/>
        <v>0</v>
      </c>
      <c r="H73" s="34">
        <f t="shared" si="17"/>
        <v>0</v>
      </c>
      <c r="I73" s="34">
        <f t="shared" si="18"/>
        <v>0</v>
      </c>
      <c r="J73" s="34">
        <f t="shared" si="19"/>
        <v>0</v>
      </c>
      <c r="K73" s="34">
        <f t="shared" si="20"/>
        <v>0</v>
      </c>
      <c r="P73" s="3">
        <f t="shared" si="21"/>
        <v>0</v>
      </c>
      <c r="Q73" s="3">
        <f t="shared" si="22"/>
        <v>0</v>
      </c>
      <c r="R73" s="34">
        <f t="shared" si="23"/>
        <v>0</v>
      </c>
      <c r="S73" s="34">
        <f t="shared" si="24"/>
        <v>0</v>
      </c>
      <c r="T73" s="34">
        <f t="shared" si="25"/>
        <v>0</v>
      </c>
      <c r="U73" s="34">
        <f t="shared" si="26"/>
        <v>0</v>
      </c>
      <c r="V73" s="34">
        <f t="shared" si="27"/>
        <v>0</v>
      </c>
    </row>
    <row r="74" spans="5:22" x14ac:dyDescent="0.25">
      <c r="E74" s="3">
        <f t="shared" si="14"/>
        <v>0</v>
      </c>
      <c r="F74" s="3">
        <f t="shared" si="15"/>
        <v>0</v>
      </c>
      <c r="G74" s="34">
        <f t="shared" si="16"/>
        <v>0</v>
      </c>
      <c r="H74" s="34">
        <f t="shared" si="17"/>
        <v>0</v>
      </c>
      <c r="I74" s="34">
        <f t="shared" si="18"/>
        <v>0</v>
      </c>
      <c r="J74" s="34">
        <f t="shared" si="19"/>
        <v>0</v>
      </c>
      <c r="K74" s="34">
        <f t="shared" si="20"/>
        <v>0</v>
      </c>
      <c r="P74" s="3">
        <f t="shared" si="21"/>
        <v>0</v>
      </c>
      <c r="Q74" s="3">
        <f t="shared" si="22"/>
        <v>0</v>
      </c>
      <c r="R74" s="34">
        <f t="shared" si="23"/>
        <v>0</v>
      </c>
      <c r="S74" s="34">
        <f t="shared" si="24"/>
        <v>0</v>
      </c>
      <c r="T74" s="34">
        <f t="shared" si="25"/>
        <v>0</v>
      </c>
      <c r="U74" s="34">
        <f t="shared" si="26"/>
        <v>0</v>
      </c>
      <c r="V74" s="34">
        <f t="shared" si="27"/>
        <v>0</v>
      </c>
    </row>
    <row r="75" spans="5:22" x14ac:dyDescent="0.25">
      <c r="E75" s="3">
        <f t="shared" si="14"/>
        <v>0</v>
      </c>
      <c r="F75" s="3">
        <f t="shared" si="15"/>
        <v>0</v>
      </c>
      <c r="G75" s="34">
        <f t="shared" si="16"/>
        <v>0</v>
      </c>
      <c r="H75" s="34">
        <f t="shared" si="17"/>
        <v>0</v>
      </c>
      <c r="I75" s="34">
        <f t="shared" si="18"/>
        <v>0</v>
      </c>
      <c r="J75" s="34">
        <f t="shared" si="19"/>
        <v>0</v>
      </c>
      <c r="K75" s="34">
        <f t="shared" si="20"/>
        <v>0</v>
      </c>
      <c r="P75" s="3">
        <f t="shared" si="21"/>
        <v>0</v>
      </c>
      <c r="Q75" s="3">
        <f t="shared" si="22"/>
        <v>0</v>
      </c>
      <c r="R75" s="34">
        <f t="shared" si="23"/>
        <v>0</v>
      </c>
      <c r="S75" s="34">
        <f t="shared" si="24"/>
        <v>0</v>
      </c>
      <c r="T75" s="34">
        <f t="shared" si="25"/>
        <v>0</v>
      </c>
      <c r="U75" s="34">
        <f t="shared" si="26"/>
        <v>0</v>
      </c>
      <c r="V75" s="34">
        <f t="shared" si="27"/>
        <v>0</v>
      </c>
    </row>
    <row r="76" spans="5:22" x14ac:dyDescent="0.25">
      <c r="E76" s="3">
        <f t="shared" si="14"/>
        <v>0</v>
      </c>
      <c r="F76" s="3">
        <f t="shared" si="15"/>
        <v>0</v>
      </c>
      <c r="G76" s="34">
        <f t="shared" si="16"/>
        <v>0</v>
      </c>
      <c r="H76" s="34">
        <f t="shared" si="17"/>
        <v>0</v>
      </c>
      <c r="I76" s="34">
        <f t="shared" si="18"/>
        <v>0</v>
      </c>
      <c r="J76" s="34">
        <f t="shared" si="19"/>
        <v>0</v>
      </c>
      <c r="K76" s="34">
        <f t="shared" si="20"/>
        <v>0</v>
      </c>
      <c r="P76" s="3">
        <f t="shared" si="21"/>
        <v>0</v>
      </c>
      <c r="Q76" s="3">
        <f t="shared" si="22"/>
        <v>0</v>
      </c>
      <c r="R76" s="34">
        <f t="shared" si="23"/>
        <v>0</v>
      </c>
      <c r="S76" s="34">
        <f t="shared" si="24"/>
        <v>0</v>
      </c>
      <c r="T76" s="34">
        <f t="shared" si="25"/>
        <v>0</v>
      </c>
      <c r="U76" s="34">
        <f t="shared" si="26"/>
        <v>0</v>
      </c>
      <c r="V76" s="34">
        <f t="shared" si="27"/>
        <v>0</v>
      </c>
    </row>
    <row r="77" spans="5:22" x14ac:dyDescent="0.25">
      <c r="E77" s="3">
        <f t="shared" si="14"/>
        <v>0</v>
      </c>
      <c r="F77" s="3">
        <f t="shared" si="15"/>
        <v>0</v>
      </c>
      <c r="G77" s="34">
        <f t="shared" si="16"/>
        <v>0</v>
      </c>
      <c r="H77" s="34">
        <f t="shared" si="17"/>
        <v>0</v>
      </c>
      <c r="I77" s="34">
        <f t="shared" si="18"/>
        <v>0</v>
      </c>
      <c r="J77" s="34">
        <f t="shared" si="19"/>
        <v>0</v>
      </c>
      <c r="K77" s="34">
        <f t="shared" si="20"/>
        <v>0</v>
      </c>
      <c r="P77" s="3">
        <f t="shared" si="21"/>
        <v>0</v>
      </c>
      <c r="Q77" s="3">
        <f t="shared" si="22"/>
        <v>0</v>
      </c>
      <c r="R77" s="34">
        <f t="shared" si="23"/>
        <v>0</v>
      </c>
      <c r="S77" s="34">
        <f t="shared" si="24"/>
        <v>0</v>
      </c>
      <c r="T77" s="34">
        <f t="shared" si="25"/>
        <v>0</v>
      </c>
      <c r="U77" s="34">
        <f t="shared" si="26"/>
        <v>0</v>
      </c>
      <c r="V77" s="34">
        <f t="shared" si="27"/>
        <v>0</v>
      </c>
    </row>
    <row r="78" spans="5:22" x14ac:dyDescent="0.25">
      <c r="E78" s="3">
        <f t="shared" si="14"/>
        <v>0</v>
      </c>
      <c r="F78" s="3">
        <f t="shared" si="15"/>
        <v>0</v>
      </c>
      <c r="G78" s="34">
        <f t="shared" si="16"/>
        <v>0</v>
      </c>
      <c r="H78" s="34">
        <f t="shared" si="17"/>
        <v>0</v>
      </c>
      <c r="I78" s="34">
        <f t="shared" si="18"/>
        <v>0</v>
      </c>
      <c r="J78" s="34">
        <f t="shared" si="19"/>
        <v>0</v>
      </c>
      <c r="K78" s="34">
        <f t="shared" si="20"/>
        <v>0</v>
      </c>
      <c r="P78" s="3">
        <f t="shared" si="21"/>
        <v>0</v>
      </c>
      <c r="Q78" s="3">
        <f t="shared" si="22"/>
        <v>0</v>
      </c>
      <c r="R78" s="34">
        <f t="shared" si="23"/>
        <v>0</v>
      </c>
      <c r="S78" s="34">
        <f t="shared" si="24"/>
        <v>0</v>
      </c>
      <c r="T78" s="34">
        <f t="shared" si="25"/>
        <v>0</v>
      </c>
      <c r="U78" s="34">
        <f t="shared" si="26"/>
        <v>0</v>
      </c>
      <c r="V78" s="34">
        <f t="shared" si="27"/>
        <v>0</v>
      </c>
    </row>
    <row r="79" spans="5:22" x14ac:dyDescent="0.25">
      <c r="E79" s="3">
        <f t="shared" si="14"/>
        <v>0</v>
      </c>
      <c r="F79" s="3">
        <f t="shared" si="15"/>
        <v>0</v>
      </c>
      <c r="G79" s="34">
        <f t="shared" si="16"/>
        <v>0</v>
      </c>
      <c r="H79" s="34">
        <f t="shared" si="17"/>
        <v>0</v>
      </c>
      <c r="I79" s="34">
        <f t="shared" si="18"/>
        <v>0</v>
      </c>
      <c r="J79" s="34">
        <f t="shared" si="19"/>
        <v>0</v>
      </c>
      <c r="K79" s="34">
        <f t="shared" si="20"/>
        <v>0</v>
      </c>
      <c r="P79" s="3">
        <f t="shared" si="21"/>
        <v>0</v>
      </c>
      <c r="Q79" s="3">
        <f t="shared" si="22"/>
        <v>0</v>
      </c>
      <c r="R79" s="34">
        <f t="shared" si="23"/>
        <v>0</v>
      </c>
      <c r="S79" s="34">
        <f t="shared" si="24"/>
        <v>0</v>
      </c>
      <c r="T79" s="34">
        <f t="shared" si="25"/>
        <v>0</v>
      </c>
      <c r="U79" s="34">
        <f t="shared" si="26"/>
        <v>0</v>
      </c>
      <c r="V79" s="34">
        <f t="shared" si="27"/>
        <v>0</v>
      </c>
    </row>
    <row r="80" spans="5:22" x14ac:dyDescent="0.25">
      <c r="E80" s="3">
        <f t="shared" si="14"/>
        <v>0</v>
      </c>
      <c r="F80" s="3">
        <f t="shared" si="15"/>
        <v>0</v>
      </c>
      <c r="G80" s="34">
        <f t="shared" si="16"/>
        <v>0</v>
      </c>
      <c r="H80" s="34">
        <f t="shared" si="17"/>
        <v>0</v>
      </c>
      <c r="I80" s="34">
        <f t="shared" si="18"/>
        <v>0</v>
      </c>
      <c r="J80" s="34">
        <f t="shared" si="19"/>
        <v>0</v>
      </c>
      <c r="K80" s="34">
        <f t="shared" si="20"/>
        <v>0</v>
      </c>
      <c r="P80" s="3">
        <f t="shared" si="21"/>
        <v>0</v>
      </c>
      <c r="Q80" s="3">
        <f t="shared" si="22"/>
        <v>0</v>
      </c>
      <c r="R80" s="34">
        <f t="shared" si="23"/>
        <v>0</v>
      </c>
      <c r="S80" s="34">
        <f t="shared" si="24"/>
        <v>0</v>
      </c>
      <c r="T80" s="34">
        <f t="shared" si="25"/>
        <v>0</v>
      </c>
      <c r="U80" s="34">
        <f t="shared" si="26"/>
        <v>0</v>
      </c>
      <c r="V80" s="34">
        <f t="shared" si="27"/>
        <v>0</v>
      </c>
    </row>
    <row r="81" spans="5:22" x14ac:dyDescent="0.25">
      <c r="E81" s="3">
        <f t="shared" si="14"/>
        <v>0</v>
      </c>
      <c r="F81" s="3">
        <f t="shared" si="15"/>
        <v>0</v>
      </c>
      <c r="G81" s="34">
        <f t="shared" si="16"/>
        <v>0</v>
      </c>
      <c r="H81" s="34">
        <f t="shared" si="17"/>
        <v>0</v>
      </c>
      <c r="I81" s="34">
        <f t="shared" si="18"/>
        <v>0</v>
      </c>
      <c r="J81" s="34">
        <f t="shared" si="19"/>
        <v>0</v>
      </c>
      <c r="K81" s="34">
        <f t="shared" si="20"/>
        <v>0</v>
      </c>
      <c r="P81" s="3">
        <f t="shared" si="21"/>
        <v>0</v>
      </c>
      <c r="Q81" s="3">
        <f t="shared" si="22"/>
        <v>0</v>
      </c>
      <c r="R81" s="34">
        <f t="shared" si="23"/>
        <v>0</v>
      </c>
      <c r="S81" s="34">
        <f t="shared" si="24"/>
        <v>0</v>
      </c>
      <c r="T81" s="34">
        <f t="shared" si="25"/>
        <v>0</v>
      </c>
      <c r="U81" s="34">
        <f t="shared" si="26"/>
        <v>0</v>
      </c>
      <c r="V81" s="34">
        <f t="shared" si="27"/>
        <v>0</v>
      </c>
    </row>
    <row r="82" spans="5:22" x14ac:dyDescent="0.25">
      <c r="E82" s="3">
        <f t="shared" si="14"/>
        <v>0</v>
      </c>
      <c r="F82" s="3">
        <f t="shared" si="15"/>
        <v>0</v>
      </c>
      <c r="G82" s="34">
        <f t="shared" si="16"/>
        <v>0</v>
      </c>
      <c r="H82" s="34">
        <f t="shared" si="17"/>
        <v>0</v>
      </c>
      <c r="I82" s="34">
        <f t="shared" si="18"/>
        <v>0</v>
      </c>
      <c r="J82" s="34">
        <f t="shared" si="19"/>
        <v>0</v>
      </c>
      <c r="K82" s="34">
        <f t="shared" si="20"/>
        <v>0</v>
      </c>
      <c r="P82" s="3">
        <f t="shared" si="21"/>
        <v>0</v>
      </c>
      <c r="Q82" s="3">
        <f t="shared" si="22"/>
        <v>0</v>
      </c>
      <c r="R82" s="34">
        <f t="shared" si="23"/>
        <v>0</v>
      </c>
      <c r="S82" s="34">
        <f t="shared" si="24"/>
        <v>0</v>
      </c>
      <c r="T82" s="34">
        <f t="shared" si="25"/>
        <v>0</v>
      </c>
      <c r="U82" s="34">
        <f t="shared" si="26"/>
        <v>0</v>
      </c>
      <c r="V82" s="34">
        <f t="shared" si="27"/>
        <v>0</v>
      </c>
    </row>
    <row r="83" spans="5:22" x14ac:dyDescent="0.25">
      <c r="E83" s="3">
        <f t="shared" si="14"/>
        <v>0</v>
      </c>
      <c r="F83" s="3">
        <f t="shared" si="15"/>
        <v>0</v>
      </c>
      <c r="G83" s="34">
        <f t="shared" si="16"/>
        <v>0</v>
      </c>
      <c r="H83" s="34">
        <f t="shared" si="17"/>
        <v>0</v>
      </c>
      <c r="I83" s="34">
        <f t="shared" si="18"/>
        <v>0</v>
      </c>
      <c r="J83" s="34">
        <f t="shared" si="19"/>
        <v>0</v>
      </c>
      <c r="K83" s="34">
        <f t="shared" si="20"/>
        <v>0</v>
      </c>
      <c r="P83" s="3">
        <f t="shared" si="21"/>
        <v>0</v>
      </c>
      <c r="Q83" s="3">
        <f t="shared" si="22"/>
        <v>0</v>
      </c>
      <c r="R83" s="34">
        <f t="shared" si="23"/>
        <v>0</v>
      </c>
      <c r="S83" s="34">
        <f t="shared" si="24"/>
        <v>0</v>
      </c>
      <c r="T83" s="34">
        <f t="shared" si="25"/>
        <v>0</v>
      </c>
      <c r="U83" s="34">
        <f t="shared" si="26"/>
        <v>0</v>
      </c>
      <c r="V83" s="34">
        <f t="shared" si="27"/>
        <v>0</v>
      </c>
    </row>
    <row r="84" spans="5:22" x14ac:dyDescent="0.25">
      <c r="E84" s="3">
        <f t="shared" si="14"/>
        <v>0</v>
      </c>
      <c r="F84" s="3">
        <f t="shared" si="15"/>
        <v>0</v>
      </c>
      <c r="G84" s="34">
        <f t="shared" si="16"/>
        <v>0</v>
      </c>
      <c r="H84" s="34">
        <f t="shared" si="17"/>
        <v>0</v>
      </c>
      <c r="I84" s="34">
        <f t="shared" si="18"/>
        <v>0</v>
      </c>
      <c r="J84" s="34">
        <f t="shared" si="19"/>
        <v>0</v>
      </c>
      <c r="K84" s="34">
        <f t="shared" si="20"/>
        <v>0</v>
      </c>
      <c r="P84" s="3">
        <f t="shared" si="21"/>
        <v>0</v>
      </c>
      <c r="Q84" s="3">
        <f t="shared" si="22"/>
        <v>0</v>
      </c>
      <c r="R84" s="34">
        <f t="shared" si="23"/>
        <v>0</v>
      </c>
      <c r="S84" s="34">
        <f t="shared" si="24"/>
        <v>0</v>
      </c>
      <c r="T84" s="34">
        <f t="shared" si="25"/>
        <v>0</v>
      </c>
      <c r="U84" s="34">
        <f t="shared" si="26"/>
        <v>0</v>
      </c>
      <c r="V84" s="34">
        <f t="shared" si="27"/>
        <v>0</v>
      </c>
    </row>
    <row r="85" spans="5:22" x14ac:dyDescent="0.25">
      <c r="E85" s="3">
        <f t="shared" si="14"/>
        <v>0</v>
      </c>
      <c r="F85" s="3">
        <f t="shared" si="15"/>
        <v>0</v>
      </c>
      <c r="G85" s="34">
        <f t="shared" si="16"/>
        <v>0</v>
      </c>
      <c r="H85" s="34">
        <f t="shared" si="17"/>
        <v>0</v>
      </c>
      <c r="I85" s="34">
        <f t="shared" si="18"/>
        <v>0</v>
      </c>
      <c r="J85" s="34">
        <f t="shared" si="19"/>
        <v>0</v>
      </c>
      <c r="K85" s="34">
        <f t="shared" si="20"/>
        <v>0</v>
      </c>
      <c r="P85" s="3">
        <f t="shared" si="21"/>
        <v>0</v>
      </c>
      <c r="Q85" s="3">
        <f t="shared" si="22"/>
        <v>0</v>
      </c>
      <c r="R85" s="34">
        <f t="shared" si="23"/>
        <v>0</v>
      </c>
      <c r="S85" s="34">
        <f t="shared" si="24"/>
        <v>0</v>
      </c>
      <c r="T85" s="34">
        <f t="shared" si="25"/>
        <v>0</v>
      </c>
      <c r="U85" s="34">
        <f t="shared" si="26"/>
        <v>0</v>
      </c>
      <c r="V85" s="34">
        <f t="shared" si="27"/>
        <v>0</v>
      </c>
    </row>
    <row r="86" spans="5:22" x14ac:dyDescent="0.25">
      <c r="E86" s="3">
        <f t="shared" si="14"/>
        <v>0</v>
      </c>
      <c r="F86" s="3">
        <f t="shared" si="15"/>
        <v>0</v>
      </c>
      <c r="G86" s="34">
        <f t="shared" si="16"/>
        <v>0</v>
      </c>
      <c r="H86" s="34">
        <f t="shared" si="17"/>
        <v>0</v>
      </c>
      <c r="I86" s="34">
        <f t="shared" si="18"/>
        <v>0</v>
      </c>
      <c r="J86" s="34">
        <f t="shared" si="19"/>
        <v>0</v>
      </c>
      <c r="K86" s="34">
        <f t="shared" si="20"/>
        <v>0</v>
      </c>
      <c r="P86" s="3">
        <f t="shared" si="21"/>
        <v>0</v>
      </c>
      <c r="Q86" s="3">
        <f t="shared" si="22"/>
        <v>0</v>
      </c>
      <c r="R86" s="34">
        <f t="shared" si="23"/>
        <v>0</v>
      </c>
      <c r="S86" s="34">
        <f t="shared" si="24"/>
        <v>0</v>
      </c>
      <c r="T86" s="34">
        <f t="shared" si="25"/>
        <v>0</v>
      </c>
      <c r="U86" s="34">
        <f t="shared" si="26"/>
        <v>0</v>
      </c>
      <c r="V86" s="34">
        <f t="shared" si="27"/>
        <v>0</v>
      </c>
    </row>
    <row r="87" spans="5:22" x14ac:dyDescent="0.25">
      <c r="E87" s="3">
        <f t="shared" si="14"/>
        <v>0</v>
      </c>
      <c r="F87" s="3">
        <f t="shared" si="15"/>
        <v>0</v>
      </c>
      <c r="G87" s="34">
        <f t="shared" si="16"/>
        <v>0</v>
      </c>
      <c r="H87" s="34">
        <f t="shared" si="17"/>
        <v>0</v>
      </c>
      <c r="I87" s="34">
        <f t="shared" si="18"/>
        <v>0</v>
      </c>
      <c r="J87" s="34">
        <f t="shared" si="19"/>
        <v>0</v>
      </c>
      <c r="K87" s="34">
        <f t="shared" si="20"/>
        <v>0</v>
      </c>
      <c r="P87" s="3">
        <f t="shared" si="21"/>
        <v>0</v>
      </c>
      <c r="Q87" s="3">
        <f t="shared" si="22"/>
        <v>0</v>
      </c>
      <c r="R87" s="34">
        <f t="shared" si="23"/>
        <v>0</v>
      </c>
      <c r="S87" s="34">
        <f t="shared" si="24"/>
        <v>0</v>
      </c>
      <c r="T87" s="34">
        <f t="shared" si="25"/>
        <v>0</v>
      </c>
      <c r="U87" s="34">
        <f t="shared" si="26"/>
        <v>0</v>
      </c>
      <c r="V87" s="34">
        <f t="shared" si="27"/>
        <v>0</v>
      </c>
    </row>
    <row r="88" spans="5:22" x14ac:dyDescent="0.25">
      <c r="E88" s="3">
        <f t="shared" si="14"/>
        <v>0</v>
      </c>
      <c r="F88" s="3">
        <f t="shared" si="15"/>
        <v>0</v>
      </c>
      <c r="G88" s="34">
        <f t="shared" si="16"/>
        <v>0</v>
      </c>
      <c r="H88" s="34">
        <f t="shared" si="17"/>
        <v>0</v>
      </c>
      <c r="I88" s="34">
        <f t="shared" si="18"/>
        <v>0</v>
      </c>
      <c r="J88" s="34">
        <f t="shared" si="19"/>
        <v>0</v>
      </c>
      <c r="K88" s="34">
        <f t="shared" si="20"/>
        <v>0</v>
      </c>
      <c r="P88" s="3">
        <f t="shared" si="21"/>
        <v>0</v>
      </c>
      <c r="Q88" s="3">
        <f t="shared" si="22"/>
        <v>0</v>
      </c>
      <c r="R88" s="34">
        <f t="shared" si="23"/>
        <v>0</v>
      </c>
      <c r="S88" s="34">
        <f t="shared" si="24"/>
        <v>0</v>
      </c>
      <c r="T88" s="34">
        <f t="shared" si="25"/>
        <v>0</v>
      </c>
      <c r="U88" s="34">
        <f t="shared" si="26"/>
        <v>0</v>
      </c>
      <c r="V88" s="34">
        <f t="shared" si="27"/>
        <v>0</v>
      </c>
    </row>
    <row r="89" spans="5:22" x14ac:dyDescent="0.25">
      <c r="E89" s="3">
        <f t="shared" si="14"/>
        <v>0</v>
      </c>
      <c r="F89" s="3">
        <f t="shared" si="15"/>
        <v>0</v>
      </c>
      <c r="G89" s="34">
        <f t="shared" si="16"/>
        <v>0</v>
      </c>
      <c r="H89" s="34">
        <f t="shared" si="17"/>
        <v>0</v>
      </c>
      <c r="I89" s="34">
        <f t="shared" si="18"/>
        <v>0</v>
      </c>
      <c r="J89" s="34">
        <f t="shared" si="19"/>
        <v>0</v>
      </c>
      <c r="K89" s="34">
        <f t="shared" si="20"/>
        <v>0</v>
      </c>
      <c r="P89" s="3">
        <f t="shared" si="21"/>
        <v>0</v>
      </c>
      <c r="Q89" s="3">
        <f t="shared" si="22"/>
        <v>0</v>
      </c>
      <c r="R89" s="34">
        <f t="shared" si="23"/>
        <v>0</v>
      </c>
      <c r="S89" s="34">
        <f t="shared" si="24"/>
        <v>0</v>
      </c>
      <c r="T89" s="34">
        <f t="shared" si="25"/>
        <v>0</v>
      </c>
      <c r="U89" s="34">
        <f t="shared" si="26"/>
        <v>0</v>
      </c>
      <c r="V89" s="34">
        <f t="shared" si="27"/>
        <v>0</v>
      </c>
    </row>
    <row r="90" spans="5:22" x14ac:dyDescent="0.25">
      <c r="E90" s="3">
        <f t="shared" si="14"/>
        <v>0</v>
      </c>
      <c r="F90" s="3">
        <f t="shared" si="15"/>
        <v>0</v>
      </c>
      <c r="G90" s="34">
        <f t="shared" si="16"/>
        <v>0</v>
      </c>
      <c r="H90" s="34">
        <f t="shared" si="17"/>
        <v>0</v>
      </c>
      <c r="I90" s="34">
        <f t="shared" si="18"/>
        <v>0</v>
      </c>
      <c r="J90" s="34">
        <f t="shared" si="19"/>
        <v>0</v>
      </c>
      <c r="K90" s="34">
        <f t="shared" si="20"/>
        <v>0</v>
      </c>
      <c r="P90" s="3">
        <f t="shared" si="21"/>
        <v>0</v>
      </c>
      <c r="Q90" s="3">
        <f t="shared" si="22"/>
        <v>0</v>
      </c>
      <c r="R90" s="34">
        <f t="shared" si="23"/>
        <v>0</v>
      </c>
      <c r="S90" s="34">
        <f t="shared" si="24"/>
        <v>0</v>
      </c>
      <c r="T90" s="34">
        <f t="shared" si="25"/>
        <v>0</v>
      </c>
      <c r="U90" s="34">
        <f t="shared" si="26"/>
        <v>0</v>
      </c>
      <c r="V90" s="34">
        <f t="shared" si="27"/>
        <v>0</v>
      </c>
    </row>
    <row r="91" spans="5:22" x14ac:dyDescent="0.25">
      <c r="E91" s="3">
        <f t="shared" si="14"/>
        <v>0</v>
      </c>
      <c r="F91" s="3">
        <f t="shared" si="15"/>
        <v>0</v>
      </c>
      <c r="G91" s="34">
        <f t="shared" si="16"/>
        <v>0</v>
      </c>
      <c r="H91" s="34">
        <f t="shared" si="17"/>
        <v>0</v>
      </c>
      <c r="I91" s="34">
        <f t="shared" si="18"/>
        <v>0</v>
      </c>
      <c r="J91" s="34">
        <f t="shared" si="19"/>
        <v>0</v>
      </c>
      <c r="K91" s="34">
        <f t="shared" si="20"/>
        <v>0</v>
      </c>
      <c r="P91" s="3">
        <f t="shared" si="21"/>
        <v>0</v>
      </c>
      <c r="Q91" s="3">
        <f t="shared" si="22"/>
        <v>0</v>
      </c>
      <c r="R91" s="34">
        <f t="shared" si="23"/>
        <v>0</v>
      </c>
      <c r="S91" s="34">
        <f t="shared" si="24"/>
        <v>0</v>
      </c>
      <c r="T91" s="34">
        <f t="shared" si="25"/>
        <v>0</v>
      </c>
      <c r="U91" s="34">
        <f t="shared" si="26"/>
        <v>0</v>
      </c>
      <c r="V91" s="34">
        <f t="shared" si="27"/>
        <v>0</v>
      </c>
    </row>
    <row r="92" spans="5:22" x14ac:dyDescent="0.25">
      <c r="E92" s="3">
        <f t="shared" si="14"/>
        <v>0</v>
      </c>
      <c r="F92" s="3">
        <f t="shared" si="15"/>
        <v>0</v>
      </c>
      <c r="G92" s="34">
        <f t="shared" si="16"/>
        <v>0</v>
      </c>
      <c r="H92" s="34">
        <f t="shared" si="17"/>
        <v>0</v>
      </c>
      <c r="I92" s="34">
        <f t="shared" si="18"/>
        <v>0</v>
      </c>
      <c r="J92" s="34">
        <f t="shared" si="19"/>
        <v>0</v>
      </c>
      <c r="K92" s="34">
        <f t="shared" si="20"/>
        <v>0</v>
      </c>
      <c r="P92" s="3">
        <f t="shared" si="21"/>
        <v>0</v>
      </c>
      <c r="Q92" s="3">
        <f t="shared" si="22"/>
        <v>0</v>
      </c>
      <c r="R92" s="34">
        <f t="shared" si="23"/>
        <v>0</v>
      </c>
      <c r="S92" s="34">
        <f t="shared" si="24"/>
        <v>0</v>
      </c>
      <c r="T92" s="34">
        <f t="shared" si="25"/>
        <v>0</v>
      </c>
      <c r="U92" s="34">
        <f t="shared" si="26"/>
        <v>0</v>
      </c>
      <c r="V92" s="34">
        <f t="shared" si="27"/>
        <v>0</v>
      </c>
    </row>
    <row r="93" spans="5:22" x14ac:dyDescent="0.25">
      <c r="E93" s="3">
        <f t="shared" si="14"/>
        <v>0</v>
      </c>
      <c r="F93" s="3">
        <f t="shared" si="15"/>
        <v>0</v>
      </c>
      <c r="G93" s="34">
        <f t="shared" si="16"/>
        <v>0</v>
      </c>
      <c r="H93" s="34">
        <f t="shared" si="17"/>
        <v>0</v>
      </c>
      <c r="I93" s="34">
        <f t="shared" si="18"/>
        <v>0</v>
      </c>
      <c r="J93" s="34">
        <f t="shared" si="19"/>
        <v>0</v>
      </c>
      <c r="K93" s="34">
        <f t="shared" si="20"/>
        <v>0</v>
      </c>
      <c r="P93" s="3">
        <f t="shared" si="21"/>
        <v>0</v>
      </c>
      <c r="Q93" s="3">
        <f t="shared" si="22"/>
        <v>0</v>
      </c>
      <c r="R93" s="34">
        <f t="shared" si="23"/>
        <v>0</v>
      </c>
      <c r="S93" s="34">
        <f t="shared" si="24"/>
        <v>0</v>
      </c>
      <c r="T93" s="34">
        <f t="shared" si="25"/>
        <v>0</v>
      </c>
      <c r="U93" s="34">
        <f t="shared" si="26"/>
        <v>0</v>
      </c>
      <c r="V93" s="34">
        <f t="shared" si="27"/>
        <v>0</v>
      </c>
    </row>
    <row r="94" spans="5:22" x14ac:dyDescent="0.25">
      <c r="E94" s="3">
        <f t="shared" si="14"/>
        <v>0</v>
      </c>
      <c r="F94" s="3">
        <f t="shared" si="15"/>
        <v>0</v>
      </c>
      <c r="G94" s="34">
        <f t="shared" si="16"/>
        <v>0</v>
      </c>
      <c r="H94" s="34">
        <f t="shared" si="17"/>
        <v>0</v>
      </c>
      <c r="I94" s="34">
        <f t="shared" si="18"/>
        <v>0</v>
      </c>
      <c r="J94" s="34">
        <f t="shared" si="19"/>
        <v>0</v>
      </c>
      <c r="K94" s="34">
        <f t="shared" si="20"/>
        <v>0</v>
      </c>
      <c r="P94" s="3">
        <f t="shared" si="21"/>
        <v>0</v>
      </c>
      <c r="Q94" s="3">
        <f t="shared" si="22"/>
        <v>0</v>
      </c>
      <c r="R94" s="34">
        <f t="shared" si="23"/>
        <v>0</v>
      </c>
      <c r="S94" s="34">
        <f t="shared" si="24"/>
        <v>0</v>
      </c>
      <c r="T94" s="34">
        <f t="shared" si="25"/>
        <v>0</v>
      </c>
      <c r="U94" s="34">
        <f t="shared" si="26"/>
        <v>0</v>
      </c>
      <c r="V94" s="34">
        <f t="shared" si="27"/>
        <v>0</v>
      </c>
    </row>
    <row r="95" spans="5:22" x14ac:dyDescent="0.25">
      <c r="E95" s="3">
        <f t="shared" si="14"/>
        <v>0</v>
      </c>
      <c r="F95" s="3">
        <f t="shared" si="15"/>
        <v>0</v>
      </c>
      <c r="G95" s="34">
        <f t="shared" si="16"/>
        <v>0</v>
      </c>
      <c r="H95" s="34">
        <f t="shared" si="17"/>
        <v>0</v>
      </c>
      <c r="I95" s="34">
        <f t="shared" si="18"/>
        <v>0</v>
      </c>
      <c r="J95" s="34">
        <f t="shared" si="19"/>
        <v>0</v>
      </c>
      <c r="K95" s="34">
        <f t="shared" si="20"/>
        <v>0</v>
      </c>
      <c r="P95" s="3">
        <f t="shared" si="21"/>
        <v>0</v>
      </c>
      <c r="Q95" s="3">
        <f t="shared" si="22"/>
        <v>0</v>
      </c>
      <c r="R95" s="34">
        <f t="shared" si="23"/>
        <v>0</v>
      </c>
      <c r="S95" s="34">
        <f t="shared" si="24"/>
        <v>0</v>
      </c>
      <c r="T95" s="34">
        <f t="shared" si="25"/>
        <v>0</v>
      </c>
      <c r="U95" s="34">
        <f t="shared" si="26"/>
        <v>0</v>
      </c>
      <c r="V95" s="34">
        <f t="shared" si="27"/>
        <v>0</v>
      </c>
    </row>
    <row r="96" spans="5:22" x14ac:dyDescent="0.25">
      <c r="E96" s="3">
        <f t="shared" si="14"/>
        <v>0</v>
      </c>
      <c r="F96" s="3">
        <f t="shared" si="15"/>
        <v>0</v>
      </c>
      <c r="G96" s="34">
        <f t="shared" si="16"/>
        <v>0</v>
      </c>
      <c r="H96" s="34">
        <f t="shared" si="17"/>
        <v>0</v>
      </c>
      <c r="I96" s="34">
        <f t="shared" si="18"/>
        <v>0</v>
      </c>
      <c r="J96" s="34">
        <f t="shared" si="19"/>
        <v>0</v>
      </c>
      <c r="K96" s="34">
        <f t="shared" si="20"/>
        <v>0</v>
      </c>
      <c r="P96" s="3">
        <f t="shared" si="21"/>
        <v>0</v>
      </c>
      <c r="Q96" s="3">
        <f t="shared" si="22"/>
        <v>0</v>
      </c>
      <c r="R96" s="34">
        <f t="shared" si="23"/>
        <v>0</v>
      </c>
      <c r="S96" s="34">
        <f t="shared" si="24"/>
        <v>0</v>
      </c>
      <c r="T96" s="34">
        <f t="shared" si="25"/>
        <v>0</v>
      </c>
      <c r="U96" s="34">
        <f t="shared" si="26"/>
        <v>0</v>
      </c>
      <c r="V96" s="34">
        <f t="shared" si="27"/>
        <v>0</v>
      </c>
    </row>
    <row r="97" spans="5:22" x14ac:dyDescent="0.25">
      <c r="E97" s="3">
        <f t="shared" si="14"/>
        <v>0</v>
      </c>
      <c r="F97" s="3">
        <f t="shared" si="15"/>
        <v>0</v>
      </c>
      <c r="G97" s="34">
        <f t="shared" si="16"/>
        <v>0</v>
      </c>
      <c r="H97" s="34">
        <f t="shared" si="17"/>
        <v>0</v>
      </c>
      <c r="I97" s="34">
        <f t="shared" si="18"/>
        <v>0</v>
      </c>
      <c r="J97" s="34">
        <f t="shared" si="19"/>
        <v>0</v>
      </c>
      <c r="K97" s="34">
        <f t="shared" si="20"/>
        <v>0</v>
      </c>
      <c r="P97" s="3">
        <f t="shared" si="21"/>
        <v>0</v>
      </c>
      <c r="Q97" s="3">
        <f t="shared" si="22"/>
        <v>0</v>
      </c>
      <c r="R97" s="34">
        <f t="shared" si="23"/>
        <v>0</v>
      </c>
      <c r="S97" s="34">
        <f t="shared" si="24"/>
        <v>0</v>
      </c>
      <c r="T97" s="34">
        <f t="shared" si="25"/>
        <v>0</v>
      </c>
      <c r="U97" s="34">
        <f t="shared" si="26"/>
        <v>0</v>
      </c>
      <c r="V97" s="34">
        <f t="shared" si="27"/>
        <v>0</v>
      </c>
    </row>
    <row r="98" spans="5:22" x14ac:dyDescent="0.25">
      <c r="E98" s="3">
        <f t="shared" si="14"/>
        <v>0</v>
      </c>
      <c r="F98" s="3">
        <f t="shared" si="15"/>
        <v>0</v>
      </c>
      <c r="G98" s="34">
        <f t="shared" si="16"/>
        <v>0</v>
      </c>
      <c r="H98" s="34">
        <f t="shared" si="17"/>
        <v>0</v>
      </c>
      <c r="I98" s="34">
        <f t="shared" si="18"/>
        <v>0</v>
      </c>
      <c r="J98" s="34">
        <f t="shared" si="19"/>
        <v>0</v>
      </c>
      <c r="K98" s="34">
        <f t="shared" si="20"/>
        <v>0</v>
      </c>
      <c r="P98" s="3">
        <f t="shared" si="21"/>
        <v>0</v>
      </c>
      <c r="Q98" s="3">
        <f t="shared" si="22"/>
        <v>0</v>
      </c>
      <c r="R98" s="34">
        <f t="shared" si="23"/>
        <v>0</v>
      </c>
      <c r="S98" s="34">
        <f t="shared" si="24"/>
        <v>0</v>
      </c>
      <c r="T98" s="34">
        <f t="shared" si="25"/>
        <v>0</v>
      </c>
      <c r="U98" s="34">
        <f t="shared" si="26"/>
        <v>0</v>
      </c>
      <c r="V98" s="34">
        <f t="shared" si="27"/>
        <v>0</v>
      </c>
    </row>
    <row r="99" spans="5:22" x14ac:dyDescent="0.25">
      <c r="E99" s="3">
        <f t="shared" si="14"/>
        <v>0</v>
      </c>
      <c r="F99" s="3">
        <f t="shared" si="15"/>
        <v>0</v>
      </c>
      <c r="G99" s="34">
        <f t="shared" si="16"/>
        <v>0</v>
      </c>
      <c r="H99" s="34">
        <f t="shared" si="17"/>
        <v>0</v>
      </c>
      <c r="I99" s="34">
        <f t="shared" si="18"/>
        <v>0</v>
      </c>
      <c r="J99" s="34">
        <f t="shared" si="19"/>
        <v>0</v>
      </c>
      <c r="K99" s="34">
        <f t="shared" si="20"/>
        <v>0</v>
      </c>
      <c r="P99" s="3">
        <f t="shared" si="21"/>
        <v>0</v>
      </c>
      <c r="Q99" s="3">
        <f t="shared" si="22"/>
        <v>0</v>
      </c>
      <c r="R99" s="34">
        <f t="shared" si="23"/>
        <v>0</v>
      </c>
      <c r="S99" s="34">
        <f t="shared" si="24"/>
        <v>0</v>
      </c>
      <c r="T99" s="34">
        <f t="shared" si="25"/>
        <v>0</v>
      </c>
      <c r="U99" s="34">
        <f t="shared" si="26"/>
        <v>0</v>
      </c>
      <c r="V99" s="34">
        <f t="shared" si="27"/>
        <v>0</v>
      </c>
    </row>
    <row r="100" spans="5:22" x14ac:dyDescent="0.25">
      <c r="E100" s="3">
        <f t="shared" si="14"/>
        <v>0</v>
      </c>
      <c r="F100" s="3">
        <f t="shared" si="15"/>
        <v>0</v>
      </c>
      <c r="G100" s="34">
        <f t="shared" si="16"/>
        <v>0</v>
      </c>
      <c r="H100" s="34">
        <f t="shared" si="17"/>
        <v>0</v>
      </c>
      <c r="I100" s="34">
        <f t="shared" si="18"/>
        <v>0</v>
      </c>
      <c r="J100" s="34">
        <f t="shared" si="19"/>
        <v>0</v>
      </c>
      <c r="K100" s="34">
        <f t="shared" si="20"/>
        <v>0</v>
      </c>
      <c r="P100" s="3">
        <f t="shared" si="21"/>
        <v>0</v>
      </c>
      <c r="Q100" s="3">
        <f t="shared" si="22"/>
        <v>0</v>
      </c>
      <c r="R100" s="34">
        <f t="shared" si="23"/>
        <v>0</v>
      </c>
      <c r="S100" s="34">
        <f t="shared" si="24"/>
        <v>0</v>
      </c>
      <c r="T100" s="34">
        <f t="shared" si="25"/>
        <v>0</v>
      </c>
      <c r="U100" s="34">
        <f t="shared" si="26"/>
        <v>0</v>
      </c>
      <c r="V100" s="34">
        <f t="shared" si="27"/>
        <v>0</v>
      </c>
    </row>
    <row r="101" spans="5:22" x14ac:dyDescent="0.25">
      <c r="E101" s="3">
        <f t="shared" si="14"/>
        <v>0</v>
      </c>
      <c r="F101" s="3">
        <f t="shared" si="15"/>
        <v>0</v>
      </c>
      <c r="G101" s="34">
        <f t="shared" si="16"/>
        <v>0</v>
      </c>
      <c r="H101" s="34">
        <f t="shared" si="17"/>
        <v>0</v>
      </c>
      <c r="I101" s="34">
        <f t="shared" si="18"/>
        <v>0</v>
      </c>
      <c r="J101" s="34">
        <f t="shared" si="19"/>
        <v>0</v>
      </c>
      <c r="K101" s="34">
        <f t="shared" si="20"/>
        <v>0</v>
      </c>
      <c r="P101" s="3">
        <f t="shared" si="21"/>
        <v>0</v>
      </c>
      <c r="Q101" s="3">
        <f t="shared" si="22"/>
        <v>0</v>
      </c>
      <c r="R101" s="34">
        <f t="shared" si="23"/>
        <v>0</v>
      </c>
      <c r="S101" s="34">
        <f t="shared" si="24"/>
        <v>0</v>
      </c>
      <c r="T101" s="34">
        <f t="shared" si="25"/>
        <v>0</v>
      </c>
      <c r="U101" s="34">
        <f t="shared" si="26"/>
        <v>0</v>
      </c>
      <c r="V101" s="34">
        <f t="shared" si="27"/>
        <v>0</v>
      </c>
    </row>
    <row r="102" spans="5:22" x14ac:dyDescent="0.25">
      <c r="E102" s="3">
        <f t="shared" si="14"/>
        <v>0</v>
      </c>
      <c r="F102" s="3">
        <f t="shared" si="15"/>
        <v>0</v>
      </c>
      <c r="G102" s="34">
        <f t="shared" si="16"/>
        <v>0</v>
      </c>
      <c r="H102" s="34">
        <f t="shared" si="17"/>
        <v>0</v>
      </c>
      <c r="I102" s="34">
        <f t="shared" si="18"/>
        <v>0</v>
      </c>
      <c r="J102" s="34">
        <f t="shared" si="19"/>
        <v>0</v>
      </c>
      <c r="K102" s="34">
        <f t="shared" si="20"/>
        <v>0</v>
      </c>
      <c r="P102" s="3">
        <f t="shared" si="21"/>
        <v>0</v>
      </c>
      <c r="Q102" s="3">
        <f t="shared" si="22"/>
        <v>0</v>
      </c>
      <c r="R102" s="34">
        <f t="shared" si="23"/>
        <v>0</v>
      </c>
      <c r="S102" s="34">
        <f t="shared" si="24"/>
        <v>0</v>
      </c>
      <c r="T102" s="34">
        <f t="shared" si="25"/>
        <v>0</v>
      </c>
      <c r="U102" s="34">
        <f t="shared" si="26"/>
        <v>0</v>
      </c>
      <c r="V102" s="34">
        <f t="shared" si="27"/>
        <v>0</v>
      </c>
    </row>
    <row r="103" spans="5:22" x14ac:dyDescent="0.25">
      <c r="E103" s="3">
        <f t="shared" si="14"/>
        <v>0</v>
      </c>
      <c r="F103" s="3">
        <f t="shared" si="15"/>
        <v>0</v>
      </c>
      <c r="G103" s="34">
        <f t="shared" si="16"/>
        <v>0</v>
      </c>
      <c r="H103" s="34">
        <f t="shared" si="17"/>
        <v>0</v>
      </c>
      <c r="I103" s="34">
        <f t="shared" si="18"/>
        <v>0</v>
      </c>
      <c r="J103" s="34">
        <f t="shared" si="19"/>
        <v>0</v>
      </c>
      <c r="K103" s="34">
        <f t="shared" si="20"/>
        <v>0</v>
      </c>
      <c r="P103" s="3">
        <f t="shared" si="21"/>
        <v>0</v>
      </c>
      <c r="Q103" s="3">
        <f t="shared" si="22"/>
        <v>0</v>
      </c>
      <c r="R103" s="34">
        <f t="shared" si="23"/>
        <v>0</v>
      </c>
      <c r="S103" s="34">
        <f t="shared" si="24"/>
        <v>0</v>
      </c>
      <c r="T103" s="34">
        <f t="shared" si="25"/>
        <v>0</v>
      </c>
      <c r="U103" s="34">
        <f t="shared" si="26"/>
        <v>0</v>
      </c>
      <c r="V103" s="34">
        <f t="shared" si="27"/>
        <v>0</v>
      </c>
    </row>
    <row r="104" spans="5:22" x14ac:dyDescent="0.25">
      <c r="E104" s="3">
        <f t="shared" si="14"/>
        <v>0</v>
      </c>
      <c r="F104" s="3">
        <f t="shared" si="15"/>
        <v>0</v>
      </c>
      <c r="G104" s="34">
        <f t="shared" si="16"/>
        <v>0</v>
      </c>
      <c r="H104" s="34">
        <f t="shared" si="17"/>
        <v>0</v>
      </c>
      <c r="I104" s="34">
        <f t="shared" si="18"/>
        <v>0</v>
      </c>
      <c r="J104" s="34">
        <f t="shared" si="19"/>
        <v>0</v>
      </c>
      <c r="K104" s="34">
        <f t="shared" si="20"/>
        <v>0</v>
      </c>
      <c r="P104" s="3">
        <f t="shared" si="21"/>
        <v>0</v>
      </c>
      <c r="Q104" s="3">
        <f t="shared" si="22"/>
        <v>0</v>
      </c>
      <c r="R104" s="34">
        <f t="shared" si="23"/>
        <v>0</v>
      </c>
      <c r="S104" s="34">
        <f t="shared" si="24"/>
        <v>0</v>
      </c>
      <c r="T104" s="34">
        <f t="shared" si="25"/>
        <v>0</v>
      </c>
      <c r="U104" s="34">
        <f t="shared" si="26"/>
        <v>0</v>
      </c>
      <c r="V104" s="34">
        <f t="shared" si="27"/>
        <v>0</v>
      </c>
    </row>
    <row r="105" spans="5:22" x14ac:dyDescent="0.25">
      <c r="E105" s="3">
        <f t="shared" si="14"/>
        <v>0</v>
      </c>
      <c r="F105" s="3">
        <f t="shared" si="15"/>
        <v>0</v>
      </c>
      <c r="G105" s="34">
        <f t="shared" si="16"/>
        <v>0</v>
      </c>
      <c r="H105" s="34">
        <f t="shared" si="17"/>
        <v>0</v>
      </c>
      <c r="I105" s="34">
        <f t="shared" si="18"/>
        <v>0</v>
      </c>
      <c r="J105" s="34">
        <f t="shared" si="19"/>
        <v>0</v>
      </c>
      <c r="K105" s="34">
        <f t="shared" si="20"/>
        <v>0</v>
      </c>
      <c r="P105" s="3">
        <f t="shared" si="21"/>
        <v>0</v>
      </c>
      <c r="Q105" s="3">
        <f t="shared" si="22"/>
        <v>0</v>
      </c>
      <c r="R105" s="34">
        <f t="shared" si="23"/>
        <v>0</v>
      </c>
      <c r="S105" s="34">
        <f t="shared" si="24"/>
        <v>0</v>
      </c>
      <c r="T105" s="34">
        <f t="shared" si="25"/>
        <v>0</v>
      </c>
      <c r="U105" s="34">
        <f t="shared" si="26"/>
        <v>0</v>
      </c>
      <c r="V105" s="34">
        <f t="shared" si="27"/>
        <v>0</v>
      </c>
    </row>
    <row r="106" spans="5:22" x14ac:dyDescent="0.25">
      <c r="E106" s="3">
        <f t="shared" si="14"/>
        <v>0</v>
      </c>
      <c r="F106" s="3">
        <f t="shared" si="15"/>
        <v>0</v>
      </c>
      <c r="G106" s="34">
        <f t="shared" si="16"/>
        <v>0</v>
      </c>
      <c r="H106" s="34">
        <f t="shared" si="17"/>
        <v>0</v>
      </c>
      <c r="I106" s="34">
        <f t="shared" si="18"/>
        <v>0</v>
      </c>
      <c r="J106" s="34">
        <f t="shared" si="19"/>
        <v>0</v>
      </c>
      <c r="K106" s="34">
        <f t="shared" si="20"/>
        <v>0</v>
      </c>
      <c r="P106" s="3">
        <f t="shared" si="21"/>
        <v>0</v>
      </c>
      <c r="Q106" s="3">
        <f t="shared" si="22"/>
        <v>0</v>
      </c>
      <c r="R106" s="34">
        <f t="shared" si="23"/>
        <v>0</v>
      </c>
      <c r="S106" s="34">
        <f t="shared" si="24"/>
        <v>0</v>
      </c>
      <c r="T106" s="34">
        <f t="shared" si="25"/>
        <v>0</v>
      </c>
      <c r="U106" s="34">
        <f t="shared" si="26"/>
        <v>0</v>
      </c>
      <c r="V106" s="34">
        <f t="shared" si="27"/>
        <v>0</v>
      </c>
    </row>
    <row r="107" spans="5:22" x14ac:dyDescent="0.25">
      <c r="E107" s="3">
        <f t="shared" si="14"/>
        <v>0</v>
      </c>
      <c r="F107" s="3">
        <f t="shared" si="15"/>
        <v>0</v>
      </c>
      <c r="G107" s="34">
        <f t="shared" si="16"/>
        <v>0</v>
      </c>
      <c r="H107" s="34">
        <f t="shared" si="17"/>
        <v>0</v>
      </c>
      <c r="I107" s="34">
        <f t="shared" si="18"/>
        <v>0</v>
      </c>
      <c r="J107" s="34">
        <f t="shared" si="19"/>
        <v>0</v>
      </c>
      <c r="K107" s="34">
        <f t="shared" si="20"/>
        <v>0</v>
      </c>
      <c r="P107" s="3">
        <f t="shared" si="21"/>
        <v>0</v>
      </c>
      <c r="Q107" s="3">
        <f t="shared" si="22"/>
        <v>0</v>
      </c>
      <c r="R107" s="34">
        <f t="shared" si="23"/>
        <v>0</v>
      </c>
      <c r="S107" s="34">
        <f t="shared" si="24"/>
        <v>0</v>
      </c>
      <c r="T107" s="34">
        <f t="shared" si="25"/>
        <v>0</v>
      </c>
      <c r="U107" s="34">
        <f t="shared" si="26"/>
        <v>0</v>
      </c>
      <c r="V107" s="34">
        <f t="shared" si="27"/>
        <v>0</v>
      </c>
    </row>
    <row r="108" spans="5:22" x14ac:dyDescent="0.25">
      <c r="E108" s="3">
        <f t="shared" si="14"/>
        <v>0</v>
      </c>
      <c r="F108" s="3">
        <f t="shared" si="15"/>
        <v>0</v>
      </c>
      <c r="G108" s="34">
        <f t="shared" si="16"/>
        <v>0</v>
      </c>
      <c r="H108" s="34">
        <f t="shared" si="17"/>
        <v>0</v>
      </c>
      <c r="I108" s="34">
        <f t="shared" si="18"/>
        <v>0</v>
      </c>
      <c r="J108" s="34">
        <f t="shared" si="19"/>
        <v>0</v>
      </c>
      <c r="K108" s="34">
        <f t="shared" si="20"/>
        <v>0</v>
      </c>
      <c r="P108" s="3">
        <f t="shared" si="21"/>
        <v>0</v>
      </c>
      <c r="Q108" s="3">
        <f t="shared" si="22"/>
        <v>0</v>
      </c>
      <c r="R108" s="34">
        <f t="shared" si="23"/>
        <v>0</v>
      </c>
      <c r="S108" s="34">
        <f t="shared" si="24"/>
        <v>0</v>
      </c>
      <c r="T108" s="34">
        <f t="shared" si="25"/>
        <v>0</v>
      </c>
      <c r="U108" s="34">
        <f t="shared" si="26"/>
        <v>0</v>
      </c>
      <c r="V108" s="34">
        <f t="shared" si="27"/>
        <v>0</v>
      </c>
    </row>
    <row r="109" spans="5:22" x14ac:dyDescent="0.25">
      <c r="E109" s="3">
        <f t="shared" si="14"/>
        <v>0</v>
      </c>
      <c r="F109" s="3">
        <f t="shared" si="15"/>
        <v>0</v>
      </c>
      <c r="G109" s="34">
        <f t="shared" si="16"/>
        <v>0</v>
      </c>
      <c r="H109" s="34">
        <f t="shared" si="17"/>
        <v>0</v>
      </c>
      <c r="I109" s="34">
        <f t="shared" si="18"/>
        <v>0</v>
      </c>
      <c r="J109" s="34">
        <f t="shared" si="19"/>
        <v>0</v>
      </c>
      <c r="K109" s="34">
        <f t="shared" si="20"/>
        <v>0</v>
      </c>
      <c r="P109" s="3">
        <f t="shared" si="21"/>
        <v>0</v>
      </c>
      <c r="Q109" s="3">
        <f t="shared" si="22"/>
        <v>0</v>
      </c>
      <c r="R109" s="34">
        <f t="shared" si="23"/>
        <v>0</v>
      </c>
      <c r="S109" s="34">
        <f t="shared" si="24"/>
        <v>0</v>
      </c>
      <c r="T109" s="34">
        <f t="shared" si="25"/>
        <v>0</v>
      </c>
      <c r="U109" s="34">
        <f t="shared" si="26"/>
        <v>0</v>
      </c>
      <c r="V109" s="34">
        <f t="shared" si="27"/>
        <v>0</v>
      </c>
    </row>
    <row r="110" spans="5:22" x14ac:dyDescent="0.25">
      <c r="E110" s="3">
        <f t="shared" si="14"/>
        <v>0</v>
      </c>
      <c r="F110" s="3">
        <f t="shared" si="15"/>
        <v>0</v>
      </c>
      <c r="G110" s="34">
        <f t="shared" si="16"/>
        <v>0</v>
      </c>
      <c r="H110" s="34">
        <f t="shared" si="17"/>
        <v>0</v>
      </c>
      <c r="I110" s="34">
        <f t="shared" si="18"/>
        <v>0</v>
      </c>
      <c r="J110" s="34">
        <f t="shared" si="19"/>
        <v>0</v>
      </c>
      <c r="K110" s="34">
        <f t="shared" si="20"/>
        <v>0</v>
      </c>
      <c r="P110" s="3">
        <f t="shared" si="21"/>
        <v>0</v>
      </c>
      <c r="Q110" s="3">
        <f t="shared" si="22"/>
        <v>0</v>
      </c>
      <c r="R110" s="34">
        <f t="shared" si="23"/>
        <v>0</v>
      </c>
      <c r="S110" s="34">
        <f t="shared" si="24"/>
        <v>0</v>
      </c>
      <c r="T110" s="34">
        <f t="shared" si="25"/>
        <v>0</v>
      </c>
      <c r="U110" s="34">
        <f t="shared" si="26"/>
        <v>0</v>
      </c>
      <c r="V110" s="34">
        <f t="shared" si="27"/>
        <v>0</v>
      </c>
    </row>
    <row r="111" spans="5:22" x14ac:dyDescent="0.25">
      <c r="E111" s="3">
        <f t="shared" si="14"/>
        <v>0</v>
      </c>
      <c r="F111" s="3">
        <f t="shared" si="15"/>
        <v>0</v>
      </c>
      <c r="G111" s="34">
        <f t="shared" si="16"/>
        <v>0</v>
      </c>
      <c r="H111" s="34">
        <f t="shared" si="17"/>
        <v>0</v>
      </c>
      <c r="I111" s="34">
        <f t="shared" si="18"/>
        <v>0</v>
      </c>
      <c r="J111" s="34">
        <f t="shared" si="19"/>
        <v>0</v>
      </c>
      <c r="K111" s="34">
        <f t="shared" si="20"/>
        <v>0</v>
      </c>
      <c r="P111" s="3">
        <f t="shared" si="21"/>
        <v>0</v>
      </c>
      <c r="Q111" s="3">
        <f t="shared" si="22"/>
        <v>0</v>
      </c>
      <c r="R111" s="34">
        <f t="shared" si="23"/>
        <v>0</v>
      </c>
      <c r="S111" s="34">
        <f t="shared" si="24"/>
        <v>0</v>
      </c>
      <c r="T111" s="34">
        <f t="shared" si="25"/>
        <v>0</v>
      </c>
      <c r="U111" s="34">
        <f t="shared" si="26"/>
        <v>0</v>
      </c>
      <c r="V111" s="34">
        <f t="shared" si="27"/>
        <v>0</v>
      </c>
    </row>
    <row r="112" spans="5:22" x14ac:dyDescent="0.25">
      <c r="E112" s="3">
        <f t="shared" si="14"/>
        <v>0</v>
      </c>
      <c r="F112" s="3">
        <f t="shared" si="15"/>
        <v>0</v>
      </c>
      <c r="G112" s="34">
        <f t="shared" si="16"/>
        <v>0</v>
      </c>
      <c r="H112" s="34">
        <f t="shared" si="17"/>
        <v>0</v>
      </c>
      <c r="I112" s="34">
        <f t="shared" si="18"/>
        <v>0</v>
      </c>
      <c r="J112" s="34">
        <f t="shared" si="19"/>
        <v>0</v>
      </c>
      <c r="K112" s="34">
        <f t="shared" si="20"/>
        <v>0</v>
      </c>
      <c r="P112" s="3">
        <f t="shared" si="21"/>
        <v>0</v>
      </c>
      <c r="Q112" s="3">
        <f t="shared" si="22"/>
        <v>0</v>
      </c>
      <c r="R112" s="34">
        <f t="shared" si="23"/>
        <v>0</v>
      </c>
      <c r="S112" s="34">
        <f t="shared" si="24"/>
        <v>0</v>
      </c>
      <c r="T112" s="34">
        <f t="shared" si="25"/>
        <v>0</v>
      </c>
      <c r="U112" s="34">
        <f t="shared" si="26"/>
        <v>0</v>
      </c>
      <c r="V112" s="34">
        <f t="shared" si="27"/>
        <v>0</v>
      </c>
    </row>
    <row r="113" spans="5:22" x14ac:dyDescent="0.25">
      <c r="E113" s="3">
        <f t="shared" si="14"/>
        <v>0</v>
      </c>
      <c r="F113" s="3">
        <f t="shared" si="15"/>
        <v>0</v>
      </c>
      <c r="G113" s="34">
        <f t="shared" si="16"/>
        <v>0</v>
      </c>
      <c r="H113" s="34">
        <f t="shared" si="17"/>
        <v>0</v>
      </c>
      <c r="I113" s="34">
        <f t="shared" si="18"/>
        <v>0</v>
      </c>
      <c r="J113" s="34">
        <f t="shared" si="19"/>
        <v>0</v>
      </c>
      <c r="K113" s="34">
        <f t="shared" si="20"/>
        <v>0</v>
      </c>
      <c r="P113" s="3">
        <f t="shared" si="21"/>
        <v>0</v>
      </c>
      <c r="Q113" s="3">
        <f t="shared" si="22"/>
        <v>0</v>
      </c>
      <c r="R113" s="34">
        <f t="shared" si="23"/>
        <v>0</v>
      </c>
      <c r="S113" s="34">
        <f t="shared" si="24"/>
        <v>0</v>
      </c>
      <c r="T113" s="34">
        <f t="shared" si="25"/>
        <v>0</v>
      </c>
      <c r="U113" s="34">
        <f t="shared" si="26"/>
        <v>0</v>
      </c>
      <c r="V113" s="34">
        <f t="shared" si="27"/>
        <v>0</v>
      </c>
    </row>
    <row r="114" spans="5:22" x14ac:dyDescent="0.25">
      <c r="E114" s="3">
        <f t="shared" si="14"/>
        <v>0</v>
      </c>
      <c r="F114" s="3">
        <f t="shared" si="15"/>
        <v>0</v>
      </c>
      <c r="G114" s="34">
        <f t="shared" si="16"/>
        <v>0</v>
      </c>
      <c r="H114" s="34">
        <f t="shared" si="17"/>
        <v>0</v>
      </c>
      <c r="I114" s="34">
        <f t="shared" si="18"/>
        <v>0</v>
      </c>
      <c r="J114" s="34">
        <f t="shared" si="19"/>
        <v>0</v>
      </c>
      <c r="K114" s="34">
        <f t="shared" si="20"/>
        <v>0</v>
      </c>
      <c r="P114" s="3">
        <f t="shared" si="21"/>
        <v>0</v>
      </c>
      <c r="Q114" s="3">
        <f t="shared" si="22"/>
        <v>0</v>
      </c>
      <c r="R114" s="34">
        <f t="shared" si="23"/>
        <v>0</v>
      </c>
      <c r="S114" s="34">
        <f t="shared" si="24"/>
        <v>0</v>
      </c>
      <c r="T114" s="34">
        <f t="shared" si="25"/>
        <v>0</v>
      </c>
      <c r="U114" s="34">
        <f t="shared" si="26"/>
        <v>0</v>
      </c>
      <c r="V114" s="34">
        <f t="shared" si="27"/>
        <v>0</v>
      </c>
    </row>
    <row r="115" spans="5:22" x14ac:dyDescent="0.25">
      <c r="E115" s="3">
        <f t="shared" si="14"/>
        <v>0</v>
      </c>
      <c r="F115" s="3">
        <f t="shared" si="15"/>
        <v>0</v>
      </c>
      <c r="G115" s="34">
        <f t="shared" si="16"/>
        <v>0</v>
      </c>
      <c r="H115" s="34">
        <f t="shared" si="17"/>
        <v>0</v>
      </c>
      <c r="I115" s="34">
        <f t="shared" si="18"/>
        <v>0</v>
      </c>
      <c r="J115" s="34">
        <f t="shared" si="19"/>
        <v>0</v>
      </c>
      <c r="K115" s="34">
        <f t="shared" si="20"/>
        <v>0</v>
      </c>
      <c r="P115" s="3">
        <f t="shared" si="21"/>
        <v>0</v>
      </c>
      <c r="Q115" s="3">
        <f t="shared" si="22"/>
        <v>0</v>
      </c>
      <c r="R115" s="34">
        <f t="shared" si="23"/>
        <v>0</v>
      </c>
      <c r="S115" s="34">
        <f t="shared" si="24"/>
        <v>0</v>
      </c>
      <c r="T115" s="34">
        <f t="shared" si="25"/>
        <v>0</v>
      </c>
      <c r="U115" s="34">
        <f t="shared" si="26"/>
        <v>0</v>
      </c>
      <c r="V115" s="34">
        <f t="shared" si="27"/>
        <v>0</v>
      </c>
    </row>
    <row r="116" spans="5:22" x14ac:dyDescent="0.25">
      <c r="E116" s="3">
        <f t="shared" si="14"/>
        <v>0</v>
      </c>
      <c r="F116" s="3">
        <f t="shared" si="15"/>
        <v>0</v>
      </c>
      <c r="G116" s="34">
        <f t="shared" si="16"/>
        <v>0</v>
      </c>
      <c r="H116" s="34">
        <f t="shared" si="17"/>
        <v>0</v>
      </c>
      <c r="I116" s="34">
        <f t="shared" si="18"/>
        <v>0</v>
      </c>
      <c r="J116" s="34">
        <f t="shared" si="19"/>
        <v>0</v>
      </c>
      <c r="K116" s="34">
        <f t="shared" si="20"/>
        <v>0</v>
      </c>
      <c r="P116" s="3">
        <f t="shared" si="21"/>
        <v>0</v>
      </c>
      <c r="Q116" s="3">
        <f t="shared" si="22"/>
        <v>0</v>
      </c>
      <c r="R116" s="34">
        <f t="shared" si="23"/>
        <v>0</v>
      </c>
      <c r="S116" s="34">
        <f t="shared" si="24"/>
        <v>0</v>
      </c>
      <c r="T116" s="34">
        <f t="shared" si="25"/>
        <v>0</v>
      </c>
      <c r="U116" s="34">
        <f t="shared" si="26"/>
        <v>0</v>
      </c>
      <c r="V116" s="34">
        <f t="shared" si="27"/>
        <v>0</v>
      </c>
    </row>
    <row r="117" spans="5:22" x14ac:dyDescent="0.25">
      <c r="E117" s="3">
        <f t="shared" si="14"/>
        <v>0</v>
      </c>
      <c r="F117" s="3">
        <f t="shared" si="15"/>
        <v>0</v>
      </c>
      <c r="G117" s="34">
        <f t="shared" si="16"/>
        <v>0</v>
      </c>
      <c r="H117" s="34">
        <f t="shared" si="17"/>
        <v>0</v>
      </c>
      <c r="I117" s="34">
        <f t="shared" si="18"/>
        <v>0</v>
      </c>
      <c r="J117" s="34">
        <f t="shared" si="19"/>
        <v>0</v>
      </c>
      <c r="K117" s="34">
        <f t="shared" si="20"/>
        <v>0</v>
      </c>
      <c r="P117" s="3">
        <f t="shared" si="21"/>
        <v>0</v>
      </c>
      <c r="Q117" s="3">
        <f t="shared" si="22"/>
        <v>0</v>
      </c>
      <c r="R117" s="34">
        <f t="shared" si="23"/>
        <v>0</v>
      </c>
      <c r="S117" s="34">
        <f t="shared" si="24"/>
        <v>0</v>
      </c>
      <c r="T117" s="34">
        <f t="shared" si="25"/>
        <v>0</v>
      </c>
      <c r="U117" s="34">
        <f t="shared" si="26"/>
        <v>0</v>
      </c>
      <c r="V117" s="34">
        <f t="shared" si="27"/>
        <v>0</v>
      </c>
    </row>
    <row r="118" spans="5:22" x14ac:dyDescent="0.25">
      <c r="E118" s="3">
        <f t="shared" si="14"/>
        <v>0</v>
      </c>
      <c r="F118" s="3">
        <f t="shared" si="15"/>
        <v>0</v>
      </c>
      <c r="G118" s="34">
        <f t="shared" si="16"/>
        <v>0</v>
      </c>
      <c r="H118" s="34">
        <f t="shared" si="17"/>
        <v>0</v>
      </c>
      <c r="I118" s="34">
        <f t="shared" si="18"/>
        <v>0</v>
      </c>
      <c r="J118" s="34">
        <f t="shared" si="19"/>
        <v>0</v>
      </c>
      <c r="K118" s="34">
        <f t="shared" si="20"/>
        <v>0</v>
      </c>
      <c r="P118" s="3">
        <f t="shared" si="21"/>
        <v>0</v>
      </c>
      <c r="Q118" s="3">
        <f t="shared" si="22"/>
        <v>0</v>
      </c>
      <c r="R118" s="34">
        <f t="shared" si="23"/>
        <v>0</v>
      </c>
      <c r="S118" s="34">
        <f t="shared" si="24"/>
        <v>0</v>
      </c>
      <c r="T118" s="34">
        <f t="shared" si="25"/>
        <v>0</v>
      </c>
      <c r="U118" s="34">
        <f t="shared" si="26"/>
        <v>0</v>
      </c>
      <c r="V118" s="34">
        <f t="shared" si="27"/>
        <v>0</v>
      </c>
    </row>
    <row r="119" spans="5:22" x14ac:dyDescent="0.25">
      <c r="E119" s="3">
        <f t="shared" si="14"/>
        <v>0</v>
      </c>
      <c r="F119" s="3">
        <f t="shared" si="15"/>
        <v>0</v>
      </c>
      <c r="G119" s="34">
        <f t="shared" si="16"/>
        <v>0</v>
      </c>
      <c r="H119" s="34">
        <f t="shared" si="17"/>
        <v>0</v>
      </c>
      <c r="I119" s="34">
        <f t="shared" si="18"/>
        <v>0</v>
      </c>
      <c r="J119" s="34">
        <f t="shared" si="19"/>
        <v>0</v>
      </c>
      <c r="K119" s="34">
        <f t="shared" si="20"/>
        <v>0</v>
      </c>
      <c r="P119" s="3">
        <f t="shared" si="21"/>
        <v>0</v>
      </c>
      <c r="Q119" s="3">
        <f t="shared" si="22"/>
        <v>0</v>
      </c>
      <c r="R119" s="34">
        <f t="shared" si="23"/>
        <v>0</v>
      </c>
      <c r="S119" s="34">
        <f t="shared" si="24"/>
        <v>0</v>
      </c>
      <c r="T119" s="34">
        <f t="shared" si="25"/>
        <v>0</v>
      </c>
      <c r="U119" s="34">
        <f t="shared" si="26"/>
        <v>0</v>
      </c>
      <c r="V119" s="34">
        <f t="shared" si="27"/>
        <v>0</v>
      </c>
    </row>
    <row r="120" spans="5:22" x14ac:dyDescent="0.25">
      <c r="E120" s="3">
        <f t="shared" si="14"/>
        <v>0</v>
      </c>
      <c r="F120" s="3">
        <f t="shared" si="15"/>
        <v>0</v>
      </c>
      <c r="G120" s="34">
        <f t="shared" si="16"/>
        <v>0</v>
      </c>
      <c r="H120" s="34">
        <f t="shared" si="17"/>
        <v>0</v>
      </c>
      <c r="I120" s="34">
        <f t="shared" si="18"/>
        <v>0</v>
      </c>
      <c r="J120" s="34">
        <f t="shared" si="19"/>
        <v>0</v>
      </c>
      <c r="K120" s="34">
        <f t="shared" si="20"/>
        <v>0</v>
      </c>
      <c r="P120" s="3">
        <f t="shared" si="21"/>
        <v>0</v>
      </c>
      <c r="Q120" s="3">
        <f t="shared" si="22"/>
        <v>0</v>
      </c>
      <c r="R120" s="34">
        <f t="shared" si="23"/>
        <v>0</v>
      </c>
      <c r="S120" s="34">
        <f t="shared" si="24"/>
        <v>0</v>
      </c>
      <c r="T120" s="34">
        <f t="shared" si="25"/>
        <v>0</v>
      </c>
      <c r="U120" s="34">
        <f t="shared" si="26"/>
        <v>0</v>
      </c>
      <c r="V120" s="34">
        <f t="shared" si="27"/>
        <v>0</v>
      </c>
    </row>
    <row r="121" spans="5:22" x14ac:dyDescent="0.25">
      <c r="E121" s="3">
        <f t="shared" si="14"/>
        <v>0</v>
      </c>
      <c r="F121" s="3">
        <f t="shared" si="15"/>
        <v>0</v>
      </c>
      <c r="G121" s="34">
        <f t="shared" si="16"/>
        <v>0</v>
      </c>
      <c r="H121" s="34">
        <f t="shared" si="17"/>
        <v>0</v>
      </c>
      <c r="I121" s="34">
        <f t="shared" si="18"/>
        <v>0</v>
      </c>
      <c r="J121" s="34">
        <f t="shared" si="19"/>
        <v>0</v>
      </c>
      <c r="K121" s="34">
        <f t="shared" si="20"/>
        <v>0</v>
      </c>
      <c r="P121" s="3">
        <f t="shared" si="21"/>
        <v>0</v>
      </c>
      <c r="Q121" s="3">
        <f t="shared" si="22"/>
        <v>0</v>
      </c>
      <c r="R121" s="34">
        <f t="shared" si="23"/>
        <v>0</v>
      </c>
      <c r="S121" s="34">
        <f t="shared" si="24"/>
        <v>0</v>
      </c>
      <c r="T121" s="34">
        <f t="shared" si="25"/>
        <v>0</v>
      </c>
      <c r="U121" s="34">
        <f t="shared" si="26"/>
        <v>0</v>
      </c>
      <c r="V121" s="34">
        <f t="shared" si="27"/>
        <v>0</v>
      </c>
    </row>
    <row r="122" spans="5:22" x14ac:dyDescent="0.25">
      <c r="E122" s="3">
        <f t="shared" si="14"/>
        <v>0</v>
      </c>
      <c r="F122" s="3">
        <f t="shared" si="15"/>
        <v>0</v>
      </c>
      <c r="G122" s="34">
        <f t="shared" si="16"/>
        <v>0</v>
      </c>
      <c r="H122" s="34">
        <f t="shared" si="17"/>
        <v>0</v>
      </c>
      <c r="I122" s="34">
        <f t="shared" si="18"/>
        <v>0</v>
      </c>
      <c r="J122" s="34">
        <f t="shared" si="19"/>
        <v>0</v>
      </c>
      <c r="K122" s="34">
        <f t="shared" si="20"/>
        <v>0</v>
      </c>
      <c r="P122" s="3">
        <f t="shared" si="21"/>
        <v>0</v>
      </c>
      <c r="Q122" s="3">
        <f t="shared" si="22"/>
        <v>0</v>
      </c>
      <c r="R122" s="34">
        <f t="shared" si="23"/>
        <v>0</v>
      </c>
      <c r="S122" s="34">
        <f t="shared" si="24"/>
        <v>0</v>
      </c>
      <c r="T122" s="34">
        <f t="shared" si="25"/>
        <v>0</v>
      </c>
      <c r="U122" s="34">
        <f t="shared" si="26"/>
        <v>0</v>
      </c>
      <c r="V122" s="34">
        <f t="shared" si="27"/>
        <v>0</v>
      </c>
    </row>
    <row r="123" spans="5:22" x14ac:dyDescent="0.25">
      <c r="E123" s="3">
        <f t="shared" si="14"/>
        <v>0</v>
      </c>
      <c r="F123" s="3">
        <f t="shared" si="15"/>
        <v>0</v>
      </c>
      <c r="G123" s="34">
        <f t="shared" si="16"/>
        <v>0</v>
      </c>
      <c r="H123" s="34">
        <f t="shared" si="17"/>
        <v>0</v>
      </c>
      <c r="I123" s="34">
        <f t="shared" si="18"/>
        <v>0</v>
      </c>
      <c r="J123" s="34">
        <f t="shared" si="19"/>
        <v>0</v>
      </c>
      <c r="K123" s="34">
        <f t="shared" si="20"/>
        <v>0</v>
      </c>
      <c r="P123" s="3">
        <f t="shared" si="21"/>
        <v>0</v>
      </c>
      <c r="Q123" s="3">
        <f t="shared" si="22"/>
        <v>0</v>
      </c>
      <c r="R123" s="34">
        <f t="shared" si="23"/>
        <v>0</v>
      </c>
      <c r="S123" s="34">
        <f t="shared" si="24"/>
        <v>0</v>
      </c>
      <c r="T123" s="34">
        <f t="shared" si="25"/>
        <v>0</v>
      </c>
      <c r="U123" s="34">
        <f t="shared" si="26"/>
        <v>0</v>
      </c>
      <c r="V123" s="34">
        <f t="shared" si="27"/>
        <v>0</v>
      </c>
    </row>
    <row r="124" spans="5:22" x14ac:dyDescent="0.25">
      <c r="E124" s="3">
        <f t="shared" si="14"/>
        <v>0</v>
      </c>
      <c r="F124" s="3">
        <f t="shared" si="15"/>
        <v>0</v>
      </c>
      <c r="G124" s="34">
        <f t="shared" si="16"/>
        <v>0</v>
      </c>
      <c r="H124" s="34">
        <f t="shared" si="17"/>
        <v>0</v>
      </c>
      <c r="I124" s="34">
        <f t="shared" si="18"/>
        <v>0</v>
      </c>
      <c r="J124" s="34">
        <f t="shared" si="19"/>
        <v>0</v>
      </c>
      <c r="K124" s="34">
        <f t="shared" si="20"/>
        <v>0</v>
      </c>
      <c r="P124" s="3">
        <f t="shared" si="21"/>
        <v>0</v>
      </c>
      <c r="Q124" s="3">
        <f t="shared" si="22"/>
        <v>0</v>
      </c>
      <c r="R124" s="34">
        <f t="shared" si="23"/>
        <v>0</v>
      </c>
      <c r="S124" s="34">
        <f t="shared" si="24"/>
        <v>0</v>
      </c>
      <c r="T124" s="34">
        <f t="shared" si="25"/>
        <v>0</v>
      </c>
      <c r="U124" s="34">
        <f t="shared" si="26"/>
        <v>0</v>
      </c>
      <c r="V124" s="34">
        <f t="shared" si="27"/>
        <v>0</v>
      </c>
    </row>
    <row r="125" spans="5:22" x14ac:dyDescent="0.25">
      <c r="E125" s="3">
        <f t="shared" si="14"/>
        <v>0</v>
      </c>
      <c r="F125" s="3">
        <f t="shared" si="15"/>
        <v>0</v>
      </c>
      <c r="G125" s="34">
        <f t="shared" si="16"/>
        <v>0</v>
      </c>
      <c r="H125" s="34">
        <f t="shared" si="17"/>
        <v>0</v>
      </c>
      <c r="I125" s="34">
        <f t="shared" si="18"/>
        <v>0</v>
      </c>
      <c r="J125" s="34">
        <f t="shared" si="19"/>
        <v>0</v>
      </c>
      <c r="K125" s="34">
        <f t="shared" si="20"/>
        <v>0</v>
      </c>
      <c r="P125" s="3">
        <f t="shared" si="21"/>
        <v>0</v>
      </c>
      <c r="Q125" s="3">
        <f t="shared" si="22"/>
        <v>0</v>
      </c>
      <c r="R125" s="34">
        <f t="shared" si="23"/>
        <v>0</v>
      </c>
      <c r="S125" s="34">
        <f t="shared" si="24"/>
        <v>0</v>
      </c>
      <c r="T125" s="34">
        <f t="shared" si="25"/>
        <v>0</v>
      </c>
      <c r="U125" s="34">
        <f t="shared" si="26"/>
        <v>0</v>
      </c>
      <c r="V125" s="34">
        <f t="shared" si="27"/>
        <v>0</v>
      </c>
    </row>
    <row r="126" spans="5:22" x14ac:dyDescent="0.25">
      <c r="E126" s="3">
        <f t="shared" si="14"/>
        <v>0</v>
      </c>
      <c r="F126" s="3">
        <f t="shared" si="15"/>
        <v>0</v>
      </c>
      <c r="G126" s="34">
        <f t="shared" si="16"/>
        <v>0</v>
      </c>
      <c r="H126" s="34">
        <f t="shared" si="17"/>
        <v>0</v>
      </c>
      <c r="I126" s="34">
        <f t="shared" si="18"/>
        <v>0</v>
      </c>
      <c r="J126" s="34">
        <f t="shared" si="19"/>
        <v>0</v>
      </c>
      <c r="K126" s="34">
        <f t="shared" si="20"/>
        <v>0</v>
      </c>
      <c r="P126" s="3">
        <f t="shared" si="21"/>
        <v>0</v>
      </c>
      <c r="Q126" s="3">
        <f t="shared" si="22"/>
        <v>0</v>
      </c>
      <c r="R126" s="34">
        <f t="shared" si="23"/>
        <v>0</v>
      </c>
      <c r="S126" s="34">
        <f t="shared" si="24"/>
        <v>0</v>
      </c>
      <c r="T126" s="34">
        <f t="shared" si="25"/>
        <v>0</v>
      </c>
      <c r="U126" s="34">
        <f t="shared" si="26"/>
        <v>0</v>
      </c>
      <c r="V126" s="34">
        <f t="shared" si="27"/>
        <v>0</v>
      </c>
    </row>
    <row r="127" spans="5:22" x14ac:dyDescent="0.25">
      <c r="E127" s="3">
        <f t="shared" si="14"/>
        <v>0</v>
      </c>
      <c r="F127" s="3">
        <f t="shared" si="15"/>
        <v>0</v>
      </c>
      <c r="G127" s="34">
        <f t="shared" si="16"/>
        <v>0</v>
      </c>
      <c r="H127" s="34">
        <f t="shared" si="17"/>
        <v>0</v>
      </c>
      <c r="I127" s="34">
        <f t="shared" si="18"/>
        <v>0</v>
      </c>
      <c r="J127" s="34">
        <f t="shared" si="19"/>
        <v>0</v>
      </c>
      <c r="K127" s="34">
        <f t="shared" si="20"/>
        <v>0</v>
      </c>
      <c r="P127" s="3">
        <f t="shared" si="21"/>
        <v>0</v>
      </c>
      <c r="Q127" s="3">
        <f t="shared" si="22"/>
        <v>0</v>
      </c>
      <c r="R127" s="34">
        <f t="shared" si="23"/>
        <v>0</v>
      </c>
      <c r="S127" s="34">
        <f t="shared" si="24"/>
        <v>0</v>
      </c>
      <c r="T127" s="34">
        <f t="shared" si="25"/>
        <v>0</v>
      </c>
      <c r="U127" s="34">
        <f t="shared" si="26"/>
        <v>0</v>
      </c>
      <c r="V127" s="34">
        <f t="shared" si="27"/>
        <v>0</v>
      </c>
    </row>
    <row r="128" spans="5:22" x14ac:dyDescent="0.25">
      <c r="E128" s="3">
        <f t="shared" si="14"/>
        <v>0</v>
      </c>
      <c r="F128" s="3">
        <f t="shared" si="15"/>
        <v>0</v>
      </c>
      <c r="G128" s="34">
        <f t="shared" si="16"/>
        <v>0</v>
      </c>
      <c r="H128" s="34">
        <f t="shared" si="17"/>
        <v>0</v>
      </c>
      <c r="I128" s="34">
        <f t="shared" si="18"/>
        <v>0</v>
      </c>
      <c r="J128" s="34">
        <f t="shared" si="19"/>
        <v>0</v>
      </c>
      <c r="K128" s="34">
        <f t="shared" si="20"/>
        <v>0</v>
      </c>
      <c r="P128" s="3">
        <f t="shared" si="21"/>
        <v>0</v>
      </c>
      <c r="Q128" s="3">
        <f t="shared" si="22"/>
        <v>0</v>
      </c>
      <c r="R128" s="34">
        <f t="shared" si="23"/>
        <v>0</v>
      </c>
      <c r="S128" s="34">
        <f t="shared" si="24"/>
        <v>0</v>
      </c>
      <c r="T128" s="34">
        <f t="shared" si="25"/>
        <v>0</v>
      </c>
      <c r="U128" s="34">
        <f t="shared" si="26"/>
        <v>0</v>
      </c>
      <c r="V128" s="34">
        <f t="shared" si="27"/>
        <v>0</v>
      </c>
    </row>
    <row r="129" spans="5:22" x14ac:dyDescent="0.25">
      <c r="E129" s="3">
        <f t="shared" si="14"/>
        <v>0</v>
      </c>
      <c r="F129" s="3">
        <f t="shared" si="15"/>
        <v>0</v>
      </c>
      <c r="G129" s="34">
        <f t="shared" si="16"/>
        <v>0</v>
      </c>
      <c r="H129" s="34">
        <f t="shared" si="17"/>
        <v>0</v>
      </c>
      <c r="I129" s="34">
        <f t="shared" si="18"/>
        <v>0</v>
      </c>
      <c r="J129" s="34">
        <f t="shared" si="19"/>
        <v>0</v>
      </c>
      <c r="K129" s="34">
        <f t="shared" si="20"/>
        <v>0</v>
      </c>
      <c r="P129" s="3">
        <f t="shared" si="21"/>
        <v>0</v>
      </c>
      <c r="Q129" s="3">
        <f t="shared" si="22"/>
        <v>0</v>
      </c>
      <c r="R129" s="34">
        <f t="shared" si="23"/>
        <v>0</v>
      </c>
      <c r="S129" s="34">
        <f t="shared" si="24"/>
        <v>0</v>
      </c>
      <c r="T129" s="34">
        <f t="shared" si="25"/>
        <v>0</v>
      </c>
      <c r="U129" s="34">
        <f t="shared" si="26"/>
        <v>0</v>
      </c>
      <c r="V129" s="34">
        <f t="shared" si="27"/>
        <v>0</v>
      </c>
    </row>
    <row r="130" spans="5:22" x14ac:dyDescent="0.25">
      <c r="E130" s="3">
        <f t="shared" si="14"/>
        <v>0</v>
      </c>
      <c r="F130" s="3">
        <f t="shared" si="15"/>
        <v>0</v>
      </c>
      <c r="G130" s="34">
        <f t="shared" si="16"/>
        <v>0</v>
      </c>
      <c r="H130" s="34">
        <f t="shared" si="17"/>
        <v>0</v>
      </c>
      <c r="I130" s="34">
        <f t="shared" si="18"/>
        <v>0</v>
      </c>
      <c r="J130" s="34">
        <f t="shared" si="19"/>
        <v>0</v>
      </c>
      <c r="K130" s="34">
        <f t="shared" si="20"/>
        <v>0</v>
      </c>
      <c r="P130" s="3">
        <f t="shared" si="21"/>
        <v>0</v>
      </c>
      <c r="Q130" s="3">
        <f t="shared" si="22"/>
        <v>0</v>
      </c>
      <c r="R130" s="34">
        <f t="shared" si="23"/>
        <v>0</v>
      </c>
      <c r="S130" s="34">
        <f t="shared" si="24"/>
        <v>0</v>
      </c>
      <c r="T130" s="34">
        <f t="shared" si="25"/>
        <v>0</v>
      </c>
      <c r="U130" s="34">
        <f t="shared" si="26"/>
        <v>0</v>
      </c>
      <c r="V130" s="34">
        <f t="shared" si="27"/>
        <v>0</v>
      </c>
    </row>
    <row r="131" spans="5:22" x14ac:dyDescent="0.25">
      <c r="E131" s="3">
        <f t="shared" si="14"/>
        <v>0</v>
      </c>
      <c r="F131" s="3">
        <f t="shared" si="15"/>
        <v>0</v>
      </c>
      <c r="G131" s="34">
        <f t="shared" si="16"/>
        <v>0</v>
      </c>
      <c r="H131" s="34">
        <f t="shared" si="17"/>
        <v>0</v>
      </c>
      <c r="I131" s="34">
        <f t="shared" si="18"/>
        <v>0</v>
      </c>
      <c r="J131" s="34">
        <f t="shared" si="19"/>
        <v>0</v>
      </c>
      <c r="K131" s="34">
        <f t="shared" si="20"/>
        <v>0</v>
      </c>
      <c r="P131" s="3">
        <f t="shared" si="21"/>
        <v>0</v>
      </c>
      <c r="Q131" s="3">
        <f t="shared" si="22"/>
        <v>0</v>
      </c>
      <c r="R131" s="34">
        <f t="shared" si="23"/>
        <v>0</v>
      </c>
      <c r="S131" s="34">
        <f t="shared" si="24"/>
        <v>0</v>
      </c>
      <c r="T131" s="34">
        <f t="shared" si="25"/>
        <v>0</v>
      </c>
      <c r="U131" s="34">
        <f t="shared" si="26"/>
        <v>0</v>
      </c>
      <c r="V131" s="34">
        <f t="shared" si="27"/>
        <v>0</v>
      </c>
    </row>
    <row r="132" spans="5:22" x14ac:dyDescent="0.25">
      <c r="E132" s="3">
        <f t="shared" si="14"/>
        <v>0</v>
      </c>
      <c r="F132" s="3">
        <f t="shared" si="15"/>
        <v>0</v>
      </c>
      <c r="G132" s="34">
        <f t="shared" si="16"/>
        <v>0</v>
      </c>
      <c r="H132" s="34">
        <f t="shared" si="17"/>
        <v>0</v>
      </c>
      <c r="I132" s="34">
        <f t="shared" si="18"/>
        <v>0</v>
      </c>
      <c r="J132" s="34">
        <f t="shared" si="19"/>
        <v>0</v>
      </c>
      <c r="K132" s="34">
        <f t="shared" si="20"/>
        <v>0</v>
      </c>
      <c r="P132" s="3">
        <f t="shared" si="21"/>
        <v>0</v>
      </c>
      <c r="Q132" s="3">
        <f t="shared" si="22"/>
        <v>0</v>
      </c>
      <c r="R132" s="34">
        <f t="shared" si="23"/>
        <v>0</v>
      </c>
      <c r="S132" s="34">
        <f t="shared" si="24"/>
        <v>0</v>
      </c>
      <c r="T132" s="34">
        <f t="shared" si="25"/>
        <v>0</v>
      </c>
      <c r="U132" s="34">
        <f t="shared" si="26"/>
        <v>0</v>
      </c>
      <c r="V132" s="34">
        <f t="shared" si="27"/>
        <v>0</v>
      </c>
    </row>
    <row r="133" spans="5:22" x14ac:dyDescent="0.25">
      <c r="E133" s="3">
        <f t="shared" ref="E133:E196" si="28">B137/1000000000</f>
        <v>0</v>
      </c>
      <c r="F133" s="3">
        <f t="shared" ref="F133:F196" si="29">C137</f>
        <v>0</v>
      </c>
      <c r="G133" s="34">
        <f t="shared" ref="G133:G196" si="30">C343</f>
        <v>0</v>
      </c>
      <c r="H133" s="34">
        <f t="shared" ref="H133:H196" si="31">C549</f>
        <v>0</v>
      </c>
      <c r="I133" s="34">
        <f t="shared" ref="I133:I196" si="32">C755</f>
        <v>0</v>
      </c>
      <c r="J133" s="34">
        <f t="shared" ref="J133:J196" si="33">C961</f>
        <v>0</v>
      </c>
      <c r="K133" s="34">
        <f t="shared" ref="K133:K196" si="34">C1167</f>
        <v>0</v>
      </c>
      <c r="P133" s="3">
        <f t="shared" si="21"/>
        <v>0</v>
      </c>
      <c r="Q133" s="3">
        <f t="shared" si="22"/>
        <v>0</v>
      </c>
      <c r="R133" s="34">
        <f t="shared" si="23"/>
        <v>0</v>
      </c>
      <c r="S133" s="34">
        <f t="shared" si="24"/>
        <v>0</v>
      </c>
      <c r="T133" s="34">
        <f t="shared" si="25"/>
        <v>0</v>
      </c>
      <c r="U133" s="34">
        <f t="shared" si="26"/>
        <v>0</v>
      </c>
      <c r="V133" s="34">
        <f t="shared" si="27"/>
        <v>0</v>
      </c>
    </row>
    <row r="134" spans="5:22" x14ac:dyDescent="0.25">
      <c r="E134" s="3">
        <f t="shared" si="28"/>
        <v>0</v>
      </c>
      <c r="F134" s="3">
        <f t="shared" si="29"/>
        <v>0</v>
      </c>
      <c r="G134" s="34">
        <f t="shared" si="30"/>
        <v>0</v>
      </c>
      <c r="H134" s="34">
        <f t="shared" si="31"/>
        <v>0</v>
      </c>
      <c r="I134" s="34">
        <f t="shared" si="32"/>
        <v>0</v>
      </c>
      <c r="J134" s="34">
        <f t="shared" si="33"/>
        <v>0</v>
      </c>
      <c r="K134" s="34">
        <f t="shared" si="34"/>
        <v>0</v>
      </c>
      <c r="P134" s="3">
        <f t="shared" ref="P134:P197" si="35">M138/1000000000</f>
        <v>0</v>
      </c>
      <c r="Q134" s="3">
        <f t="shared" ref="Q134:Q197" si="36">N138</f>
        <v>0</v>
      </c>
      <c r="R134" s="34">
        <f t="shared" ref="R134:R197" si="37">N344</f>
        <v>0</v>
      </c>
      <c r="S134" s="34">
        <f t="shared" ref="S134:S197" si="38">N550</f>
        <v>0</v>
      </c>
      <c r="T134" s="34">
        <f t="shared" ref="T134:T197" si="39">N756</f>
        <v>0</v>
      </c>
      <c r="U134" s="34">
        <f t="shared" ref="U134:U197" si="40">N962</f>
        <v>0</v>
      </c>
      <c r="V134" s="34">
        <f t="shared" ref="V134:V197" si="41">N1168</f>
        <v>0</v>
      </c>
    </row>
    <row r="135" spans="5:22" x14ac:dyDescent="0.25">
      <c r="E135" s="3">
        <f t="shared" si="28"/>
        <v>0</v>
      </c>
      <c r="F135" s="3">
        <f t="shared" si="29"/>
        <v>0</v>
      </c>
      <c r="G135" s="34">
        <f t="shared" si="30"/>
        <v>0</v>
      </c>
      <c r="H135" s="34">
        <f t="shared" si="31"/>
        <v>0</v>
      </c>
      <c r="I135" s="34">
        <f t="shared" si="32"/>
        <v>0</v>
      </c>
      <c r="J135" s="34">
        <f t="shared" si="33"/>
        <v>0</v>
      </c>
      <c r="K135" s="34">
        <f t="shared" si="34"/>
        <v>0</v>
      </c>
      <c r="P135" s="3">
        <f t="shared" si="35"/>
        <v>0</v>
      </c>
      <c r="Q135" s="3">
        <f t="shared" si="36"/>
        <v>0</v>
      </c>
      <c r="R135" s="34">
        <f t="shared" si="37"/>
        <v>0</v>
      </c>
      <c r="S135" s="34">
        <f t="shared" si="38"/>
        <v>0</v>
      </c>
      <c r="T135" s="34">
        <f t="shared" si="39"/>
        <v>0</v>
      </c>
      <c r="U135" s="34">
        <f t="shared" si="40"/>
        <v>0</v>
      </c>
      <c r="V135" s="34">
        <f t="shared" si="41"/>
        <v>0</v>
      </c>
    </row>
    <row r="136" spans="5:22" x14ac:dyDescent="0.25">
      <c r="E136" s="3">
        <f t="shared" si="28"/>
        <v>0</v>
      </c>
      <c r="F136" s="3">
        <f t="shared" si="29"/>
        <v>0</v>
      </c>
      <c r="G136" s="34">
        <f t="shared" si="30"/>
        <v>0</v>
      </c>
      <c r="H136" s="34">
        <f t="shared" si="31"/>
        <v>0</v>
      </c>
      <c r="I136" s="34">
        <f t="shared" si="32"/>
        <v>0</v>
      </c>
      <c r="J136" s="34">
        <f t="shared" si="33"/>
        <v>0</v>
      </c>
      <c r="K136" s="34">
        <f t="shared" si="34"/>
        <v>0</v>
      </c>
      <c r="P136" s="3">
        <f t="shared" si="35"/>
        <v>0</v>
      </c>
      <c r="Q136" s="3">
        <f t="shared" si="36"/>
        <v>0</v>
      </c>
      <c r="R136" s="34">
        <f t="shared" si="37"/>
        <v>0</v>
      </c>
      <c r="S136" s="34">
        <f t="shared" si="38"/>
        <v>0</v>
      </c>
      <c r="T136" s="34">
        <f t="shared" si="39"/>
        <v>0</v>
      </c>
      <c r="U136" s="34">
        <f t="shared" si="40"/>
        <v>0</v>
      </c>
      <c r="V136" s="34">
        <f t="shared" si="41"/>
        <v>0</v>
      </c>
    </row>
    <row r="137" spans="5:22" x14ac:dyDescent="0.25">
      <c r="E137" s="3">
        <f t="shared" si="28"/>
        <v>0</v>
      </c>
      <c r="F137" s="3">
        <f t="shared" si="29"/>
        <v>0</v>
      </c>
      <c r="G137" s="34">
        <f t="shared" si="30"/>
        <v>0</v>
      </c>
      <c r="H137" s="34">
        <f t="shared" si="31"/>
        <v>0</v>
      </c>
      <c r="I137" s="34">
        <f t="shared" si="32"/>
        <v>0</v>
      </c>
      <c r="J137" s="34">
        <f t="shared" si="33"/>
        <v>0</v>
      </c>
      <c r="K137" s="34">
        <f t="shared" si="34"/>
        <v>0</v>
      </c>
      <c r="P137" s="3">
        <f t="shared" si="35"/>
        <v>0</v>
      </c>
      <c r="Q137" s="3">
        <f t="shared" si="36"/>
        <v>0</v>
      </c>
      <c r="R137" s="34">
        <f t="shared" si="37"/>
        <v>0</v>
      </c>
      <c r="S137" s="34">
        <f t="shared" si="38"/>
        <v>0</v>
      </c>
      <c r="T137" s="34">
        <f t="shared" si="39"/>
        <v>0</v>
      </c>
      <c r="U137" s="34">
        <f t="shared" si="40"/>
        <v>0</v>
      </c>
      <c r="V137" s="34">
        <f t="shared" si="41"/>
        <v>0</v>
      </c>
    </row>
    <row r="138" spans="5:22" x14ac:dyDescent="0.25">
      <c r="E138" s="3">
        <f t="shared" si="28"/>
        <v>0</v>
      </c>
      <c r="F138" s="3">
        <f t="shared" si="29"/>
        <v>0</v>
      </c>
      <c r="G138" s="34">
        <f t="shared" si="30"/>
        <v>0</v>
      </c>
      <c r="H138" s="34">
        <f t="shared" si="31"/>
        <v>0</v>
      </c>
      <c r="I138" s="34">
        <f t="shared" si="32"/>
        <v>0</v>
      </c>
      <c r="J138" s="34">
        <f t="shared" si="33"/>
        <v>0</v>
      </c>
      <c r="K138" s="34">
        <f t="shared" si="34"/>
        <v>0</v>
      </c>
      <c r="P138" s="3">
        <f t="shared" si="35"/>
        <v>0</v>
      </c>
      <c r="Q138" s="3">
        <f t="shared" si="36"/>
        <v>0</v>
      </c>
      <c r="R138" s="34">
        <f t="shared" si="37"/>
        <v>0</v>
      </c>
      <c r="S138" s="34">
        <f t="shared" si="38"/>
        <v>0</v>
      </c>
      <c r="T138" s="34">
        <f t="shared" si="39"/>
        <v>0</v>
      </c>
      <c r="U138" s="34">
        <f t="shared" si="40"/>
        <v>0</v>
      </c>
      <c r="V138" s="34">
        <f t="shared" si="41"/>
        <v>0</v>
      </c>
    </row>
    <row r="139" spans="5:22" x14ac:dyDescent="0.25">
      <c r="E139" s="3">
        <f t="shared" si="28"/>
        <v>0</v>
      </c>
      <c r="F139" s="3">
        <f t="shared" si="29"/>
        <v>0</v>
      </c>
      <c r="G139" s="34">
        <f t="shared" si="30"/>
        <v>0</v>
      </c>
      <c r="H139" s="34">
        <f t="shared" si="31"/>
        <v>0</v>
      </c>
      <c r="I139" s="34">
        <f t="shared" si="32"/>
        <v>0</v>
      </c>
      <c r="J139" s="34">
        <f t="shared" si="33"/>
        <v>0</v>
      </c>
      <c r="K139" s="34">
        <f t="shared" si="34"/>
        <v>0</v>
      </c>
      <c r="P139" s="3">
        <f t="shared" si="35"/>
        <v>0</v>
      </c>
      <c r="Q139" s="3">
        <f t="shared" si="36"/>
        <v>0</v>
      </c>
      <c r="R139" s="34">
        <f t="shared" si="37"/>
        <v>0</v>
      </c>
      <c r="S139" s="34">
        <f t="shared" si="38"/>
        <v>0</v>
      </c>
      <c r="T139" s="34">
        <f t="shared" si="39"/>
        <v>0</v>
      </c>
      <c r="U139" s="34">
        <f t="shared" si="40"/>
        <v>0</v>
      </c>
      <c r="V139" s="34">
        <f t="shared" si="41"/>
        <v>0</v>
      </c>
    </row>
    <row r="140" spans="5:22" x14ac:dyDescent="0.25">
      <c r="E140" s="3">
        <f t="shared" si="28"/>
        <v>0</v>
      </c>
      <c r="F140" s="3">
        <f t="shared" si="29"/>
        <v>0</v>
      </c>
      <c r="G140" s="34">
        <f t="shared" si="30"/>
        <v>0</v>
      </c>
      <c r="H140" s="34">
        <f t="shared" si="31"/>
        <v>0</v>
      </c>
      <c r="I140" s="34">
        <f t="shared" si="32"/>
        <v>0</v>
      </c>
      <c r="J140" s="34">
        <f t="shared" si="33"/>
        <v>0</v>
      </c>
      <c r="K140" s="34">
        <f t="shared" si="34"/>
        <v>0</v>
      </c>
      <c r="P140" s="3">
        <f t="shared" si="35"/>
        <v>0</v>
      </c>
      <c r="Q140" s="3">
        <f t="shared" si="36"/>
        <v>0</v>
      </c>
      <c r="R140" s="34">
        <f t="shared" si="37"/>
        <v>0</v>
      </c>
      <c r="S140" s="34">
        <f t="shared" si="38"/>
        <v>0</v>
      </c>
      <c r="T140" s="34">
        <f t="shared" si="39"/>
        <v>0</v>
      </c>
      <c r="U140" s="34">
        <f t="shared" si="40"/>
        <v>0</v>
      </c>
      <c r="V140" s="34">
        <f t="shared" si="41"/>
        <v>0</v>
      </c>
    </row>
    <row r="141" spans="5:22" x14ac:dyDescent="0.25">
      <c r="E141" s="3">
        <f t="shared" si="28"/>
        <v>0</v>
      </c>
      <c r="F141" s="3">
        <f t="shared" si="29"/>
        <v>0</v>
      </c>
      <c r="G141" s="34">
        <f t="shared" si="30"/>
        <v>0</v>
      </c>
      <c r="H141" s="34">
        <f t="shared" si="31"/>
        <v>0</v>
      </c>
      <c r="I141" s="34">
        <f t="shared" si="32"/>
        <v>0</v>
      </c>
      <c r="J141" s="34">
        <f t="shared" si="33"/>
        <v>0</v>
      </c>
      <c r="K141" s="34">
        <f t="shared" si="34"/>
        <v>0</v>
      </c>
      <c r="P141" s="3">
        <f t="shared" si="35"/>
        <v>0</v>
      </c>
      <c r="Q141" s="3">
        <f t="shared" si="36"/>
        <v>0</v>
      </c>
      <c r="R141" s="34">
        <f t="shared" si="37"/>
        <v>0</v>
      </c>
      <c r="S141" s="34">
        <f t="shared" si="38"/>
        <v>0</v>
      </c>
      <c r="T141" s="34">
        <f t="shared" si="39"/>
        <v>0</v>
      </c>
      <c r="U141" s="34">
        <f t="shared" si="40"/>
        <v>0</v>
      </c>
      <c r="V141" s="34">
        <f t="shared" si="41"/>
        <v>0</v>
      </c>
    </row>
    <row r="142" spans="5:22" x14ac:dyDescent="0.25">
      <c r="E142" s="3">
        <f t="shared" si="28"/>
        <v>0</v>
      </c>
      <c r="F142" s="3">
        <f t="shared" si="29"/>
        <v>0</v>
      </c>
      <c r="G142" s="34">
        <f t="shared" si="30"/>
        <v>0</v>
      </c>
      <c r="H142" s="34">
        <f t="shared" si="31"/>
        <v>0</v>
      </c>
      <c r="I142" s="34">
        <f t="shared" si="32"/>
        <v>0</v>
      </c>
      <c r="J142" s="34">
        <f t="shared" si="33"/>
        <v>0</v>
      </c>
      <c r="K142" s="34">
        <f t="shared" si="34"/>
        <v>0</v>
      </c>
      <c r="P142" s="3">
        <f t="shared" si="35"/>
        <v>0</v>
      </c>
      <c r="Q142" s="3">
        <f t="shared" si="36"/>
        <v>0</v>
      </c>
      <c r="R142" s="34">
        <f t="shared" si="37"/>
        <v>0</v>
      </c>
      <c r="S142" s="34">
        <f t="shared" si="38"/>
        <v>0</v>
      </c>
      <c r="T142" s="34">
        <f t="shared" si="39"/>
        <v>0</v>
      </c>
      <c r="U142" s="34">
        <f t="shared" si="40"/>
        <v>0</v>
      </c>
      <c r="V142" s="34">
        <f t="shared" si="41"/>
        <v>0</v>
      </c>
    </row>
    <row r="143" spans="5:22" x14ac:dyDescent="0.25">
      <c r="E143" s="3">
        <f t="shared" si="28"/>
        <v>0</v>
      </c>
      <c r="F143" s="3">
        <f t="shared" si="29"/>
        <v>0</v>
      </c>
      <c r="G143" s="34">
        <f t="shared" si="30"/>
        <v>0</v>
      </c>
      <c r="H143" s="34">
        <f t="shared" si="31"/>
        <v>0</v>
      </c>
      <c r="I143" s="34">
        <f t="shared" si="32"/>
        <v>0</v>
      </c>
      <c r="J143" s="34">
        <f t="shared" si="33"/>
        <v>0</v>
      </c>
      <c r="K143" s="34">
        <f t="shared" si="34"/>
        <v>0</v>
      </c>
      <c r="P143" s="3">
        <f t="shared" si="35"/>
        <v>0</v>
      </c>
      <c r="Q143" s="3">
        <f t="shared" si="36"/>
        <v>0</v>
      </c>
      <c r="R143" s="34">
        <f t="shared" si="37"/>
        <v>0</v>
      </c>
      <c r="S143" s="34">
        <f t="shared" si="38"/>
        <v>0</v>
      </c>
      <c r="T143" s="34">
        <f t="shared" si="39"/>
        <v>0</v>
      </c>
      <c r="U143" s="34">
        <f t="shared" si="40"/>
        <v>0</v>
      </c>
      <c r="V143" s="34">
        <f t="shared" si="41"/>
        <v>0</v>
      </c>
    </row>
    <row r="144" spans="5:22" x14ac:dyDescent="0.25">
      <c r="E144" s="3">
        <f t="shared" si="28"/>
        <v>0</v>
      </c>
      <c r="F144" s="3">
        <f t="shared" si="29"/>
        <v>0</v>
      </c>
      <c r="G144" s="34">
        <f t="shared" si="30"/>
        <v>0</v>
      </c>
      <c r="H144" s="34">
        <f t="shared" si="31"/>
        <v>0</v>
      </c>
      <c r="I144" s="34">
        <f t="shared" si="32"/>
        <v>0</v>
      </c>
      <c r="J144" s="34">
        <f t="shared" si="33"/>
        <v>0</v>
      </c>
      <c r="K144" s="34">
        <f t="shared" si="34"/>
        <v>0</v>
      </c>
      <c r="P144" s="3">
        <f t="shared" si="35"/>
        <v>0</v>
      </c>
      <c r="Q144" s="3">
        <f t="shared" si="36"/>
        <v>0</v>
      </c>
      <c r="R144" s="34">
        <f t="shared" si="37"/>
        <v>0</v>
      </c>
      <c r="S144" s="34">
        <f t="shared" si="38"/>
        <v>0</v>
      </c>
      <c r="T144" s="34">
        <f t="shared" si="39"/>
        <v>0</v>
      </c>
      <c r="U144" s="34">
        <f t="shared" si="40"/>
        <v>0</v>
      </c>
      <c r="V144" s="34">
        <f t="shared" si="41"/>
        <v>0</v>
      </c>
    </row>
    <row r="145" spans="5:22" x14ac:dyDescent="0.25">
      <c r="E145" s="3">
        <f t="shared" si="28"/>
        <v>0</v>
      </c>
      <c r="F145" s="3">
        <f t="shared" si="29"/>
        <v>0</v>
      </c>
      <c r="G145" s="34">
        <f t="shared" si="30"/>
        <v>0</v>
      </c>
      <c r="H145" s="34">
        <f t="shared" si="31"/>
        <v>0</v>
      </c>
      <c r="I145" s="34">
        <f t="shared" si="32"/>
        <v>0</v>
      </c>
      <c r="J145" s="34">
        <f t="shared" si="33"/>
        <v>0</v>
      </c>
      <c r="K145" s="34">
        <f t="shared" si="34"/>
        <v>0</v>
      </c>
      <c r="P145" s="3">
        <f t="shared" si="35"/>
        <v>0</v>
      </c>
      <c r="Q145" s="3">
        <f t="shared" si="36"/>
        <v>0</v>
      </c>
      <c r="R145" s="34">
        <f t="shared" si="37"/>
        <v>0</v>
      </c>
      <c r="S145" s="34">
        <f t="shared" si="38"/>
        <v>0</v>
      </c>
      <c r="T145" s="34">
        <f t="shared" si="39"/>
        <v>0</v>
      </c>
      <c r="U145" s="34">
        <f t="shared" si="40"/>
        <v>0</v>
      </c>
      <c r="V145" s="34">
        <f t="shared" si="41"/>
        <v>0</v>
      </c>
    </row>
    <row r="146" spans="5:22" x14ac:dyDescent="0.25">
      <c r="E146" s="3">
        <f t="shared" si="28"/>
        <v>0</v>
      </c>
      <c r="F146" s="3">
        <f t="shared" si="29"/>
        <v>0</v>
      </c>
      <c r="G146" s="34">
        <f t="shared" si="30"/>
        <v>0</v>
      </c>
      <c r="H146" s="34">
        <f t="shared" si="31"/>
        <v>0</v>
      </c>
      <c r="I146" s="34">
        <f t="shared" si="32"/>
        <v>0</v>
      </c>
      <c r="J146" s="34">
        <f t="shared" si="33"/>
        <v>0</v>
      </c>
      <c r="K146" s="34">
        <f t="shared" si="34"/>
        <v>0</v>
      </c>
      <c r="P146" s="3">
        <f t="shared" si="35"/>
        <v>0</v>
      </c>
      <c r="Q146" s="3">
        <f t="shared" si="36"/>
        <v>0</v>
      </c>
      <c r="R146" s="34">
        <f t="shared" si="37"/>
        <v>0</v>
      </c>
      <c r="S146" s="34">
        <f t="shared" si="38"/>
        <v>0</v>
      </c>
      <c r="T146" s="34">
        <f t="shared" si="39"/>
        <v>0</v>
      </c>
      <c r="U146" s="34">
        <f t="shared" si="40"/>
        <v>0</v>
      </c>
      <c r="V146" s="34">
        <f t="shared" si="41"/>
        <v>0</v>
      </c>
    </row>
    <row r="147" spans="5:22" x14ac:dyDescent="0.25">
      <c r="E147" s="3">
        <f t="shared" si="28"/>
        <v>0</v>
      </c>
      <c r="F147" s="3">
        <f t="shared" si="29"/>
        <v>0</v>
      </c>
      <c r="G147" s="34">
        <f t="shared" si="30"/>
        <v>0</v>
      </c>
      <c r="H147" s="34">
        <f t="shared" si="31"/>
        <v>0</v>
      </c>
      <c r="I147" s="34">
        <f t="shared" si="32"/>
        <v>0</v>
      </c>
      <c r="J147" s="34">
        <f t="shared" si="33"/>
        <v>0</v>
      </c>
      <c r="K147" s="34">
        <f t="shared" si="34"/>
        <v>0</v>
      </c>
      <c r="P147" s="3">
        <f t="shared" si="35"/>
        <v>0</v>
      </c>
      <c r="Q147" s="3">
        <f t="shared" si="36"/>
        <v>0</v>
      </c>
      <c r="R147" s="34">
        <f t="shared" si="37"/>
        <v>0</v>
      </c>
      <c r="S147" s="34">
        <f t="shared" si="38"/>
        <v>0</v>
      </c>
      <c r="T147" s="34">
        <f t="shared" si="39"/>
        <v>0</v>
      </c>
      <c r="U147" s="34">
        <f t="shared" si="40"/>
        <v>0</v>
      </c>
      <c r="V147" s="34">
        <f t="shared" si="41"/>
        <v>0</v>
      </c>
    </row>
    <row r="148" spans="5:22" x14ac:dyDescent="0.25">
      <c r="E148" s="3">
        <f t="shared" si="28"/>
        <v>0</v>
      </c>
      <c r="F148" s="3">
        <f t="shared" si="29"/>
        <v>0</v>
      </c>
      <c r="G148" s="34">
        <f t="shared" si="30"/>
        <v>0</v>
      </c>
      <c r="H148" s="34">
        <f t="shared" si="31"/>
        <v>0</v>
      </c>
      <c r="I148" s="34">
        <f t="shared" si="32"/>
        <v>0</v>
      </c>
      <c r="J148" s="34">
        <f t="shared" si="33"/>
        <v>0</v>
      </c>
      <c r="K148" s="34">
        <f t="shared" si="34"/>
        <v>0</v>
      </c>
      <c r="P148" s="3">
        <f t="shared" si="35"/>
        <v>0</v>
      </c>
      <c r="Q148" s="3">
        <f t="shared" si="36"/>
        <v>0</v>
      </c>
      <c r="R148" s="34">
        <f t="shared" si="37"/>
        <v>0</v>
      </c>
      <c r="S148" s="34">
        <f t="shared" si="38"/>
        <v>0</v>
      </c>
      <c r="T148" s="34">
        <f t="shared" si="39"/>
        <v>0</v>
      </c>
      <c r="U148" s="34">
        <f t="shared" si="40"/>
        <v>0</v>
      </c>
      <c r="V148" s="34">
        <f t="shared" si="41"/>
        <v>0</v>
      </c>
    </row>
    <row r="149" spans="5:22" x14ac:dyDescent="0.25">
      <c r="E149" s="3">
        <f t="shared" si="28"/>
        <v>0</v>
      </c>
      <c r="F149" s="3">
        <f t="shared" si="29"/>
        <v>0</v>
      </c>
      <c r="G149" s="34">
        <f t="shared" si="30"/>
        <v>0</v>
      </c>
      <c r="H149" s="34">
        <f t="shared" si="31"/>
        <v>0</v>
      </c>
      <c r="I149" s="34">
        <f t="shared" si="32"/>
        <v>0</v>
      </c>
      <c r="J149" s="34">
        <f t="shared" si="33"/>
        <v>0</v>
      </c>
      <c r="K149" s="34">
        <f t="shared" si="34"/>
        <v>0</v>
      </c>
      <c r="P149" s="3">
        <f t="shared" si="35"/>
        <v>0</v>
      </c>
      <c r="Q149" s="3">
        <f t="shared" si="36"/>
        <v>0</v>
      </c>
      <c r="R149" s="34">
        <f t="shared" si="37"/>
        <v>0</v>
      </c>
      <c r="S149" s="34">
        <f t="shared" si="38"/>
        <v>0</v>
      </c>
      <c r="T149" s="34">
        <f t="shared" si="39"/>
        <v>0</v>
      </c>
      <c r="U149" s="34">
        <f t="shared" si="40"/>
        <v>0</v>
      </c>
      <c r="V149" s="34">
        <f t="shared" si="41"/>
        <v>0</v>
      </c>
    </row>
    <row r="150" spans="5:22" x14ac:dyDescent="0.25">
      <c r="E150" s="3">
        <f t="shared" si="28"/>
        <v>0</v>
      </c>
      <c r="F150" s="3">
        <f t="shared" si="29"/>
        <v>0</v>
      </c>
      <c r="G150" s="34">
        <f t="shared" si="30"/>
        <v>0</v>
      </c>
      <c r="H150" s="34">
        <f t="shared" si="31"/>
        <v>0</v>
      </c>
      <c r="I150" s="34">
        <f t="shared" si="32"/>
        <v>0</v>
      </c>
      <c r="J150" s="34">
        <f t="shared" si="33"/>
        <v>0</v>
      </c>
      <c r="K150" s="34">
        <f t="shared" si="34"/>
        <v>0</v>
      </c>
      <c r="P150" s="3">
        <f t="shared" si="35"/>
        <v>0</v>
      </c>
      <c r="Q150" s="3">
        <f t="shared" si="36"/>
        <v>0</v>
      </c>
      <c r="R150" s="34">
        <f t="shared" si="37"/>
        <v>0</v>
      </c>
      <c r="S150" s="34">
        <f t="shared" si="38"/>
        <v>0</v>
      </c>
      <c r="T150" s="34">
        <f t="shared" si="39"/>
        <v>0</v>
      </c>
      <c r="U150" s="34">
        <f t="shared" si="40"/>
        <v>0</v>
      </c>
      <c r="V150" s="34">
        <f t="shared" si="41"/>
        <v>0</v>
      </c>
    </row>
    <row r="151" spans="5:22" x14ac:dyDescent="0.25">
      <c r="E151" s="3">
        <f t="shared" si="28"/>
        <v>0</v>
      </c>
      <c r="F151" s="3">
        <f t="shared" si="29"/>
        <v>0</v>
      </c>
      <c r="G151" s="34">
        <f t="shared" si="30"/>
        <v>0</v>
      </c>
      <c r="H151" s="34">
        <f t="shared" si="31"/>
        <v>0</v>
      </c>
      <c r="I151" s="34">
        <f t="shared" si="32"/>
        <v>0</v>
      </c>
      <c r="J151" s="34">
        <f t="shared" si="33"/>
        <v>0</v>
      </c>
      <c r="K151" s="34">
        <f t="shared" si="34"/>
        <v>0</v>
      </c>
      <c r="P151" s="3">
        <f t="shared" si="35"/>
        <v>0</v>
      </c>
      <c r="Q151" s="3">
        <f t="shared" si="36"/>
        <v>0</v>
      </c>
      <c r="R151" s="34">
        <f t="shared" si="37"/>
        <v>0</v>
      </c>
      <c r="S151" s="34">
        <f t="shared" si="38"/>
        <v>0</v>
      </c>
      <c r="T151" s="34">
        <f t="shared" si="39"/>
        <v>0</v>
      </c>
      <c r="U151" s="34">
        <f t="shared" si="40"/>
        <v>0</v>
      </c>
      <c r="V151" s="34">
        <f t="shared" si="41"/>
        <v>0</v>
      </c>
    </row>
    <row r="152" spans="5:22" x14ac:dyDescent="0.25">
      <c r="E152" s="3">
        <f t="shared" si="28"/>
        <v>0</v>
      </c>
      <c r="F152" s="3">
        <f t="shared" si="29"/>
        <v>0</v>
      </c>
      <c r="G152" s="34">
        <f t="shared" si="30"/>
        <v>0</v>
      </c>
      <c r="H152" s="34">
        <f t="shared" si="31"/>
        <v>0</v>
      </c>
      <c r="I152" s="34">
        <f t="shared" si="32"/>
        <v>0</v>
      </c>
      <c r="J152" s="34">
        <f t="shared" si="33"/>
        <v>0</v>
      </c>
      <c r="K152" s="34">
        <f t="shared" si="34"/>
        <v>0</v>
      </c>
      <c r="P152" s="3">
        <f t="shared" si="35"/>
        <v>0</v>
      </c>
      <c r="Q152" s="3">
        <f t="shared" si="36"/>
        <v>0</v>
      </c>
      <c r="R152" s="34">
        <f t="shared" si="37"/>
        <v>0</v>
      </c>
      <c r="S152" s="34">
        <f t="shared" si="38"/>
        <v>0</v>
      </c>
      <c r="T152" s="34">
        <f t="shared" si="39"/>
        <v>0</v>
      </c>
      <c r="U152" s="34">
        <f t="shared" si="40"/>
        <v>0</v>
      </c>
      <c r="V152" s="34">
        <f t="shared" si="41"/>
        <v>0</v>
      </c>
    </row>
    <row r="153" spans="5:22" x14ac:dyDescent="0.25">
      <c r="E153" s="3">
        <f t="shared" si="28"/>
        <v>0</v>
      </c>
      <c r="F153" s="3">
        <f t="shared" si="29"/>
        <v>0</v>
      </c>
      <c r="G153" s="34">
        <f t="shared" si="30"/>
        <v>0</v>
      </c>
      <c r="H153" s="34">
        <f t="shared" si="31"/>
        <v>0</v>
      </c>
      <c r="I153" s="34">
        <f t="shared" si="32"/>
        <v>0</v>
      </c>
      <c r="J153" s="34">
        <f t="shared" si="33"/>
        <v>0</v>
      </c>
      <c r="K153" s="34">
        <f t="shared" si="34"/>
        <v>0</v>
      </c>
      <c r="P153" s="3">
        <f t="shared" si="35"/>
        <v>0</v>
      </c>
      <c r="Q153" s="3">
        <f t="shared" si="36"/>
        <v>0</v>
      </c>
      <c r="R153" s="34">
        <f t="shared" si="37"/>
        <v>0</v>
      </c>
      <c r="S153" s="34">
        <f t="shared" si="38"/>
        <v>0</v>
      </c>
      <c r="T153" s="34">
        <f t="shared" si="39"/>
        <v>0</v>
      </c>
      <c r="U153" s="34">
        <f t="shared" si="40"/>
        <v>0</v>
      </c>
      <c r="V153" s="34">
        <f t="shared" si="41"/>
        <v>0</v>
      </c>
    </row>
    <row r="154" spans="5:22" x14ac:dyDescent="0.25">
      <c r="E154" s="3">
        <f t="shared" si="28"/>
        <v>0</v>
      </c>
      <c r="F154" s="3">
        <f t="shared" si="29"/>
        <v>0</v>
      </c>
      <c r="G154" s="34">
        <f t="shared" si="30"/>
        <v>0</v>
      </c>
      <c r="H154" s="34">
        <f t="shared" si="31"/>
        <v>0</v>
      </c>
      <c r="I154" s="34">
        <f t="shared" si="32"/>
        <v>0</v>
      </c>
      <c r="J154" s="34">
        <f t="shared" si="33"/>
        <v>0</v>
      </c>
      <c r="K154" s="34">
        <f t="shared" si="34"/>
        <v>0</v>
      </c>
      <c r="P154" s="3">
        <f t="shared" si="35"/>
        <v>0</v>
      </c>
      <c r="Q154" s="3">
        <f t="shared" si="36"/>
        <v>0</v>
      </c>
      <c r="R154" s="34">
        <f t="shared" si="37"/>
        <v>0</v>
      </c>
      <c r="S154" s="34">
        <f t="shared" si="38"/>
        <v>0</v>
      </c>
      <c r="T154" s="34">
        <f t="shared" si="39"/>
        <v>0</v>
      </c>
      <c r="U154" s="34">
        <f t="shared" si="40"/>
        <v>0</v>
      </c>
      <c r="V154" s="34">
        <f t="shared" si="41"/>
        <v>0</v>
      </c>
    </row>
    <row r="155" spans="5:22" x14ac:dyDescent="0.25">
      <c r="E155" s="3">
        <f t="shared" si="28"/>
        <v>0</v>
      </c>
      <c r="F155" s="3">
        <f t="shared" si="29"/>
        <v>0</v>
      </c>
      <c r="G155" s="34">
        <f t="shared" si="30"/>
        <v>0</v>
      </c>
      <c r="H155" s="34">
        <f t="shared" si="31"/>
        <v>0</v>
      </c>
      <c r="I155" s="34">
        <f t="shared" si="32"/>
        <v>0</v>
      </c>
      <c r="J155" s="34">
        <f t="shared" si="33"/>
        <v>0</v>
      </c>
      <c r="K155" s="34">
        <f t="shared" si="34"/>
        <v>0</v>
      </c>
      <c r="P155" s="3">
        <f t="shared" si="35"/>
        <v>0</v>
      </c>
      <c r="Q155" s="3">
        <f t="shared" si="36"/>
        <v>0</v>
      </c>
      <c r="R155" s="34">
        <f t="shared" si="37"/>
        <v>0</v>
      </c>
      <c r="S155" s="34">
        <f t="shared" si="38"/>
        <v>0</v>
      </c>
      <c r="T155" s="34">
        <f t="shared" si="39"/>
        <v>0</v>
      </c>
      <c r="U155" s="34">
        <f t="shared" si="40"/>
        <v>0</v>
      </c>
      <c r="V155" s="34">
        <f t="shared" si="41"/>
        <v>0</v>
      </c>
    </row>
    <row r="156" spans="5:22" x14ac:dyDescent="0.25">
      <c r="E156" s="3">
        <f t="shared" si="28"/>
        <v>0</v>
      </c>
      <c r="F156" s="3">
        <f t="shared" si="29"/>
        <v>0</v>
      </c>
      <c r="G156" s="34">
        <f t="shared" si="30"/>
        <v>0</v>
      </c>
      <c r="H156" s="34">
        <f t="shared" si="31"/>
        <v>0</v>
      </c>
      <c r="I156" s="34">
        <f t="shared" si="32"/>
        <v>0</v>
      </c>
      <c r="J156" s="34">
        <f t="shared" si="33"/>
        <v>0</v>
      </c>
      <c r="K156" s="34">
        <f t="shared" si="34"/>
        <v>0</v>
      </c>
      <c r="P156" s="3">
        <f t="shared" si="35"/>
        <v>0</v>
      </c>
      <c r="Q156" s="3">
        <f t="shared" si="36"/>
        <v>0</v>
      </c>
      <c r="R156" s="34">
        <f t="shared" si="37"/>
        <v>0</v>
      </c>
      <c r="S156" s="34">
        <f t="shared" si="38"/>
        <v>0</v>
      </c>
      <c r="T156" s="34">
        <f t="shared" si="39"/>
        <v>0</v>
      </c>
      <c r="U156" s="34">
        <f t="shared" si="40"/>
        <v>0</v>
      </c>
      <c r="V156" s="34">
        <f t="shared" si="41"/>
        <v>0</v>
      </c>
    </row>
    <row r="157" spans="5:22" x14ac:dyDescent="0.25">
      <c r="E157" s="3">
        <f t="shared" si="28"/>
        <v>0</v>
      </c>
      <c r="F157" s="3">
        <f t="shared" si="29"/>
        <v>0</v>
      </c>
      <c r="G157" s="34">
        <f t="shared" si="30"/>
        <v>0</v>
      </c>
      <c r="H157" s="34">
        <f t="shared" si="31"/>
        <v>0</v>
      </c>
      <c r="I157" s="34">
        <f t="shared" si="32"/>
        <v>0</v>
      </c>
      <c r="J157" s="34">
        <f t="shared" si="33"/>
        <v>0</v>
      </c>
      <c r="K157" s="34">
        <f t="shared" si="34"/>
        <v>0</v>
      </c>
      <c r="P157" s="3">
        <f t="shared" si="35"/>
        <v>0</v>
      </c>
      <c r="Q157" s="3">
        <f t="shared" si="36"/>
        <v>0</v>
      </c>
      <c r="R157" s="34">
        <f t="shared" si="37"/>
        <v>0</v>
      </c>
      <c r="S157" s="34">
        <f t="shared" si="38"/>
        <v>0</v>
      </c>
      <c r="T157" s="34">
        <f t="shared" si="39"/>
        <v>0</v>
      </c>
      <c r="U157" s="34">
        <f t="shared" si="40"/>
        <v>0</v>
      </c>
      <c r="V157" s="34">
        <f t="shared" si="41"/>
        <v>0</v>
      </c>
    </row>
    <row r="158" spans="5:22" x14ac:dyDescent="0.25">
      <c r="E158" s="3">
        <f t="shared" si="28"/>
        <v>0</v>
      </c>
      <c r="F158" s="3">
        <f t="shared" si="29"/>
        <v>0</v>
      </c>
      <c r="G158" s="34">
        <f t="shared" si="30"/>
        <v>0</v>
      </c>
      <c r="H158" s="34">
        <f t="shared" si="31"/>
        <v>0</v>
      </c>
      <c r="I158" s="34">
        <f t="shared" si="32"/>
        <v>0</v>
      </c>
      <c r="J158" s="34">
        <f t="shared" si="33"/>
        <v>0</v>
      </c>
      <c r="K158" s="34">
        <f t="shared" si="34"/>
        <v>0</v>
      </c>
      <c r="P158" s="3">
        <f t="shared" si="35"/>
        <v>0</v>
      </c>
      <c r="Q158" s="3">
        <f t="shared" si="36"/>
        <v>0</v>
      </c>
      <c r="R158" s="34">
        <f t="shared" si="37"/>
        <v>0</v>
      </c>
      <c r="S158" s="34">
        <f t="shared" si="38"/>
        <v>0</v>
      </c>
      <c r="T158" s="34">
        <f t="shared" si="39"/>
        <v>0</v>
      </c>
      <c r="U158" s="34">
        <f t="shared" si="40"/>
        <v>0</v>
      </c>
      <c r="V158" s="34">
        <f t="shared" si="41"/>
        <v>0</v>
      </c>
    </row>
    <row r="159" spans="5:22" x14ac:dyDescent="0.25">
      <c r="E159" s="3">
        <f t="shared" si="28"/>
        <v>0</v>
      </c>
      <c r="F159" s="3">
        <f t="shared" si="29"/>
        <v>0</v>
      </c>
      <c r="G159" s="34">
        <f t="shared" si="30"/>
        <v>0</v>
      </c>
      <c r="H159" s="34">
        <f t="shared" si="31"/>
        <v>0</v>
      </c>
      <c r="I159" s="34">
        <f t="shared" si="32"/>
        <v>0</v>
      </c>
      <c r="J159" s="34">
        <f t="shared" si="33"/>
        <v>0</v>
      </c>
      <c r="K159" s="34">
        <f t="shared" si="34"/>
        <v>0</v>
      </c>
      <c r="P159" s="3">
        <f t="shared" si="35"/>
        <v>0</v>
      </c>
      <c r="Q159" s="3">
        <f t="shared" si="36"/>
        <v>0</v>
      </c>
      <c r="R159" s="34">
        <f t="shared" si="37"/>
        <v>0</v>
      </c>
      <c r="S159" s="34">
        <f t="shared" si="38"/>
        <v>0</v>
      </c>
      <c r="T159" s="34">
        <f t="shared" si="39"/>
        <v>0</v>
      </c>
      <c r="U159" s="34">
        <f t="shared" si="40"/>
        <v>0</v>
      </c>
      <c r="V159" s="34">
        <f t="shared" si="41"/>
        <v>0</v>
      </c>
    </row>
    <row r="160" spans="5:22" x14ac:dyDescent="0.25">
      <c r="E160" s="3">
        <f t="shared" si="28"/>
        <v>0</v>
      </c>
      <c r="F160" s="3">
        <f t="shared" si="29"/>
        <v>0</v>
      </c>
      <c r="G160" s="34">
        <f t="shared" si="30"/>
        <v>0</v>
      </c>
      <c r="H160" s="34">
        <f t="shared" si="31"/>
        <v>0</v>
      </c>
      <c r="I160" s="34">
        <f t="shared" si="32"/>
        <v>0</v>
      </c>
      <c r="J160" s="34">
        <f t="shared" si="33"/>
        <v>0</v>
      </c>
      <c r="K160" s="34">
        <f t="shared" si="34"/>
        <v>0</v>
      </c>
      <c r="P160" s="3">
        <f t="shared" si="35"/>
        <v>0</v>
      </c>
      <c r="Q160" s="3">
        <f t="shared" si="36"/>
        <v>0</v>
      </c>
      <c r="R160" s="34">
        <f t="shared" si="37"/>
        <v>0</v>
      </c>
      <c r="S160" s="34">
        <f t="shared" si="38"/>
        <v>0</v>
      </c>
      <c r="T160" s="34">
        <f t="shared" si="39"/>
        <v>0</v>
      </c>
      <c r="U160" s="34">
        <f t="shared" si="40"/>
        <v>0</v>
      </c>
      <c r="V160" s="34">
        <f t="shared" si="41"/>
        <v>0</v>
      </c>
    </row>
    <row r="161" spans="5:22" x14ac:dyDescent="0.25">
      <c r="E161" s="3">
        <f t="shared" si="28"/>
        <v>0</v>
      </c>
      <c r="F161" s="3">
        <f t="shared" si="29"/>
        <v>0</v>
      </c>
      <c r="G161" s="34">
        <f t="shared" si="30"/>
        <v>0</v>
      </c>
      <c r="H161" s="34">
        <f t="shared" si="31"/>
        <v>0</v>
      </c>
      <c r="I161" s="34">
        <f t="shared" si="32"/>
        <v>0</v>
      </c>
      <c r="J161" s="34">
        <f t="shared" si="33"/>
        <v>0</v>
      </c>
      <c r="K161" s="34">
        <f t="shared" si="34"/>
        <v>0</v>
      </c>
      <c r="P161" s="3">
        <f t="shared" si="35"/>
        <v>0</v>
      </c>
      <c r="Q161" s="3">
        <f t="shared" si="36"/>
        <v>0</v>
      </c>
      <c r="R161" s="34">
        <f t="shared" si="37"/>
        <v>0</v>
      </c>
      <c r="S161" s="34">
        <f t="shared" si="38"/>
        <v>0</v>
      </c>
      <c r="T161" s="34">
        <f t="shared" si="39"/>
        <v>0</v>
      </c>
      <c r="U161" s="34">
        <f t="shared" si="40"/>
        <v>0</v>
      </c>
      <c r="V161" s="34">
        <f t="shared" si="41"/>
        <v>0</v>
      </c>
    </row>
    <row r="162" spans="5:22" x14ac:dyDescent="0.25">
      <c r="E162" s="3">
        <f t="shared" si="28"/>
        <v>0</v>
      </c>
      <c r="F162" s="3">
        <f t="shared" si="29"/>
        <v>0</v>
      </c>
      <c r="G162" s="34">
        <f t="shared" si="30"/>
        <v>0</v>
      </c>
      <c r="H162" s="34">
        <f t="shared" si="31"/>
        <v>0</v>
      </c>
      <c r="I162" s="34">
        <f t="shared" si="32"/>
        <v>0</v>
      </c>
      <c r="J162" s="34">
        <f t="shared" si="33"/>
        <v>0</v>
      </c>
      <c r="K162" s="34">
        <f t="shared" si="34"/>
        <v>0</v>
      </c>
      <c r="P162" s="3">
        <f t="shared" si="35"/>
        <v>0</v>
      </c>
      <c r="Q162" s="3">
        <f t="shared" si="36"/>
        <v>0</v>
      </c>
      <c r="R162" s="34">
        <f t="shared" si="37"/>
        <v>0</v>
      </c>
      <c r="S162" s="34">
        <f t="shared" si="38"/>
        <v>0</v>
      </c>
      <c r="T162" s="34">
        <f t="shared" si="39"/>
        <v>0</v>
      </c>
      <c r="U162" s="34">
        <f t="shared" si="40"/>
        <v>0</v>
      </c>
      <c r="V162" s="34">
        <f t="shared" si="41"/>
        <v>0</v>
      </c>
    </row>
    <row r="163" spans="5:22" x14ac:dyDescent="0.25">
      <c r="E163" s="3">
        <f t="shared" si="28"/>
        <v>0</v>
      </c>
      <c r="F163" s="3">
        <f t="shared" si="29"/>
        <v>0</v>
      </c>
      <c r="G163" s="34">
        <f t="shared" si="30"/>
        <v>0</v>
      </c>
      <c r="H163" s="34">
        <f t="shared" si="31"/>
        <v>0</v>
      </c>
      <c r="I163" s="34">
        <f t="shared" si="32"/>
        <v>0</v>
      </c>
      <c r="J163" s="34">
        <f t="shared" si="33"/>
        <v>0</v>
      </c>
      <c r="K163" s="34">
        <f t="shared" si="34"/>
        <v>0</v>
      </c>
      <c r="P163" s="3">
        <f t="shared" si="35"/>
        <v>0</v>
      </c>
      <c r="Q163" s="3">
        <f t="shared" si="36"/>
        <v>0</v>
      </c>
      <c r="R163" s="34">
        <f t="shared" si="37"/>
        <v>0</v>
      </c>
      <c r="S163" s="34">
        <f t="shared" si="38"/>
        <v>0</v>
      </c>
      <c r="T163" s="34">
        <f t="shared" si="39"/>
        <v>0</v>
      </c>
      <c r="U163" s="34">
        <f t="shared" si="40"/>
        <v>0</v>
      </c>
      <c r="V163" s="34">
        <f t="shared" si="41"/>
        <v>0</v>
      </c>
    </row>
    <row r="164" spans="5:22" x14ac:dyDescent="0.25">
      <c r="E164" s="3">
        <f t="shared" si="28"/>
        <v>0</v>
      </c>
      <c r="F164" s="3">
        <f t="shared" si="29"/>
        <v>0</v>
      </c>
      <c r="G164" s="34">
        <f t="shared" si="30"/>
        <v>0</v>
      </c>
      <c r="H164" s="34">
        <f t="shared" si="31"/>
        <v>0</v>
      </c>
      <c r="I164" s="34">
        <f t="shared" si="32"/>
        <v>0</v>
      </c>
      <c r="J164" s="34">
        <f t="shared" si="33"/>
        <v>0</v>
      </c>
      <c r="K164" s="34">
        <f t="shared" si="34"/>
        <v>0</v>
      </c>
      <c r="P164" s="3">
        <f t="shared" si="35"/>
        <v>0</v>
      </c>
      <c r="Q164" s="3">
        <f t="shared" si="36"/>
        <v>0</v>
      </c>
      <c r="R164" s="34">
        <f t="shared" si="37"/>
        <v>0</v>
      </c>
      <c r="S164" s="34">
        <f t="shared" si="38"/>
        <v>0</v>
      </c>
      <c r="T164" s="34">
        <f t="shared" si="39"/>
        <v>0</v>
      </c>
      <c r="U164" s="34">
        <f t="shared" si="40"/>
        <v>0</v>
      </c>
      <c r="V164" s="34">
        <f t="shared" si="41"/>
        <v>0</v>
      </c>
    </row>
    <row r="165" spans="5:22" x14ac:dyDescent="0.25">
      <c r="E165" s="3">
        <f t="shared" si="28"/>
        <v>0</v>
      </c>
      <c r="F165" s="3">
        <f t="shared" si="29"/>
        <v>0</v>
      </c>
      <c r="G165" s="34">
        <f t="shared" si="30"/>
        <v>0</v>
      </c>
      <c r="H165" s="34">
        <f t="shared" si="31"/>
        <v>0</v>
      </c>
      <c r="I165" s="34">
        <f t="shared" si="32"/>
        <v>0</v>
      </c>
      <c r="J165" s="34">
        <f t="shared" si="33"/>
        <v>0</v>
      </c>
      <c r="K165" s="34">
        <f t="shared" si="34"/>
        <v>0</v>
      </c>
      <c r="P165" s="3">
        <f t="shared" si="35"/>
        <v>0</v>
      </c>
      <c r="Q165" s="3">
        <f t="shared" si="36"/>
        <v>0</v>
      </c>
      <c r="R165" s="34">
        <f t="shared" si="37"/>
        <v>0</v>
      </c>
      <c r="S165" s="34">
        <f t="shared" si="38"/>
        <v>0</v>
      </c>
      <c r="T165" s="34">
        <f t="shared" si="39"/>
        <v>0</v>
      </c>
      <c r="U165" s="34">
        <f t="shared" si="40"/>
        <v>0</v>
      </c>
      <c r="V165" s="34">
        <f t="shared" si="41"/>
        <v>0</v>
      </c>
    </row>
    <row r="166" spans="5:22" x14ac:dyDescent="0.25">
      <c r="E166" s="3">
        <f t="shared" si="28"/>
        <v>0</v>
      </c>
      <c r="F166" s="3">
        <f t="shared" si="29"/>
        <v>0</v>
      </c>
      <c r="G166" s="34">
        <f t="shared" si="30"/>
        <v>0</v>
      </c>
      <c r="H166" s="34">
        <f t="shared" si="31"/>
        <v>0</v>
      </c>
      <c r="I166" s="34">
        <f t="shared" si="32"/>
        <v>0</v>
      </c>
      <c r="J166" s="34">
        <f t="shared" si="33"/>
        <v>0</v>
      </c>
      <c r="K166" s="34">
        <f t="shared" si="34"/>
        <v>0</v>
      </c>
      <c r="P166" s="3">
        <f t="shared" si="35"/>
        <v>0</v>
      </c>
      <c r="Q166" s="3">
        <f t="shared" si="36"/>
        <v>0</v>
      </c>
      <c r="R166" s="34">
        <f t="shared" si="37"/>
        <v>0</v>
      </c>
      <c r="S166" s="34">
        <f t="shared" si="38"/>
        <v>0</v>
      </c>
      <c r="T166" s="34">
        <f t="shared" si="39"/>
        <v>0</v>
      </c>
      <c r="U166" s="34">
        <f t="shared" si="40"/>
        <v>0</v>
      </c>
      <c r="V166" s="34">
        <f t="shared" si="41"/>
        <v>0</v>
      </c>
    </row>
    <row r="167" spans="5:22" x14ac:dyDescent="0.25">
      <c r="E167" s="3">
        <f t="shared" si="28"/>
        <v>0</v>
      </c>
      <c r="F167" s="3">
        <f t="shared" si="29"/>
        <v>0</v>
      </c>
      <c r="G167" s="34">
        <f t="shared" si="30"/>
        <v>0</v>
      </c>
      <c r="H167" s="34">
        <f t="shared" si="31"/>
        <v>0</v>
      </c>
      <c r="I167" s="34">
        <f t="shared" si="32"/>
        <v>0</v>
      </c>
      <c r="J167" s="34">
        <f t="shared" si="33"/>
        <v>0</v>
      </c>
      <c r="K167" s="34">
        <f t="shared" si="34"/>
        <v>0</v>
      </c>
      <c r="P167" s="3">
        <f t="shared" si="35"/>
        <v>0</v>
      </c>
      <c r="Q167" s="3">
        <f t="shared" si="36"/>
        <v>0</v>
      </c>
      <c r="R167" s="34">
        <f t="shared" si="37"/>
        <v>0</v>
      </c>
      <c r="S167" s="34">
        <f t="shared" si="38"/>
        <v>0</v>
      </c>
      <c r="T167" s="34">
        <f t="shared" si="39"/>
        <v>0</v>
      </c>
      <c r="U167" s="34">
        <f t="shared" si="40"/>
        <v>0</v>
      </c>
      <c r="V167" s="34">
        <f t="shared" si="41"/>
        <v>0</v>
      </c>
    </row>
    <row r="168" spans="5:22" x14ac:dyDescent="0.25">
      <c r="E168" s="3">
        <f t="shared" si="28"/>
        <v>0</v>
      </c>
      <c r="F168" s="3">
        <f t="shared" si="29"/>
        <v>0</v>
      </c>
      <c r="G168" s="34">
        <f t="shared" si="30"/>
        <v>0</v>
      </c>
      <c r="H168" s="34">
        <f t="shared" si="31"/>
        <v>0</v>
      </c>
      <c r="I168" s="34">
        <f t="shared" si="32"/>
        <v>0</v>
      </c>
      <c r="J168" s="34">
        <f t="shared" si="33"/>
        <v>0</v>
      </c>
      <c r="K168" s="34">
        <f t="shared" si="34"/>
        <v>0</v>
      </c>
      <c r="P168" s="3">
        <f t="shared" si="35"/>
        <v>0</v>
      </c>
      <c r="Q168" s="3">
        <f t="shared" si="36"/>
        <v>0</v>
      </c>
      <c r="R168" s="34">
        <f t="shared" si="37"/>
        <v>0</v>
      </c>
      <c r="S168" s="34">
        <f t="shared" si="38"/>
        <v>0</v>
      </c>
      <c r="T168" s="34">
        <f t="shared" si="39"/>
        <v>0</v>
      </c>
      <c r="U168" s="34">
        <f t="shared" si="40"/>
        <v>0</v>
      </c>
      <c r="V168" s="34">
        <f t="shared" si="41"/>
        <v>0</v>
      </c>
    </row>
    <row r="169" spans="5:22" x14ac:dyDescent="0.25">
      <c r="E169" s="3">
        <f t="shared" si="28"/>
        <v>0</v>
      </c>
      <c r="F169" s="3">
        <f t="shared" si="29"/>
        <v>0</v>
      </c>
      <c r="G169" s="34">
        <f t="shared" si="30"/>
        <v>0</v>
      </c>
      <c r="H169" s="34">
        <f t="shared" si="31"/>
        <v>0</v>
      </c>
      <c r="I169" s="34">
        <f t="shared" si="32"/>
        <v>0</v>
      </c>
      <c r="J169" s="34">
        <f t="shared" si="33"/>
        <v>0</v>
      </c>
      <c r="K169" s="34">
        <f t="shared" si="34"/>
        <v>0</v>
      </c>
      <c r="P169" s="3">
        <f t="shared" si="35"/>
        <v>0</v>
      </c>
      <c r="Q169" s="3">
        <f t="shared" si="36"/>
        <v>0</v>
      </c>
      <c r="R169" s="34">
        <f t="shared" si="37"/>
        <v>0</v>
      </c>
      <c r="S169" s="34">
        <f t="shared" si="38"/>
        <v>0</v>
      </c>
      <c r="T169" s="34">
        <f t="shared" si="39"/>
        <v>0</v>
      </c>
      <c r="U169" s="34">
        <f t="shared" si="40"/>
        <v>0</v>
      </c>
      <c r="V169" s="34">
        <f t="shared" si="41"/>
        <v>0</v>
      </c>
    </row>
    <row r="170" spans="5:22" x14ac:dyDescent="0.25">
      <c r="E170" s="3">
        <f t="shared" si="28"/>
        <v>0</v>
      </c>
      <c r="F170" s="3">
        <f t="shared" si="29"/>
        <v>0</v>
      </c>
      <c r="G170" s="34">
        <f t="shared" si="30"/>
        <v>0</v>
      </c>
      <c r="H170" s="34">
        <f t="shared" si="31"/>
        <v>0</v>
      </c>
      <c r="I170" s="34">
        <f t="shared" si="32"/>
        <v>0</v>
      </c>
      <c r="J170" s="34">
        <f t="shared" si="33"/>
        <v>0</v>
      </c>
      <c r="K170" s="34">
        <f t="shared" si="34"/>
        <v>0</v>
      </c>
      <c r="P170" s="3">
        <f t="shared" si="35"/>
        <v>0</v>
      </c>
      <c r="Q170" s="3">
        <f t="shared" si="36"/>
        <v>0</v>
      </c>
      <c r="R170" s="34">
        <f t="shared" si="37"/>
        <v>0</v>
      </c>
      <c r="S170" s="34">
        <f t="shared" si="38"/>
        <v>0</v>
      </c>
      <c r="T170" s="34">
        <f t="shared" si="39"/>
        <v>0</v>
      </c>
      <c r="U170" s="34">
        <f t="shared" si="40"/>
        <v>0</v>
      </c>
      <c r="V170" s="34">
        <f t="shared" si="41"/>
        <v>0</v>
      </c>
    </row>
    <row r="171" spans="5:22" x14ac:dyDescent="0.25">
      <c r="E171" s="3">
        <f t="shared" si="28"/>
        <v>0</v>
      </c>
      <c r="F171" s="3">
        <f t="shared" si="29"/>
        <v>0</v>
      </c>
      <c r="G171" s="34">
        <f t="shared" si="30"/>
        <v>0</v>
      </c>
      <c r="H171" s="34">
        <f t="shared" si="31"/>
        <v>0</v>
      </c>
      <c r="I171" s="34">
        <f t="shared" si="32"/>
        <v>0</v>
      </c>
      <c r="J171" s="34">
        <f t="shared" si="33"/>
        <v>0</v>
      </c>
      <c r="K171" s="34">
        <f t="shared" si="34"/>
        <v>0</v>
      </c>
      <c r="P171" s="3">
        <f t="shared" si="35"/>
        <v>0</v>
      </c>
      <c r="Q171" s="3">
        <f t="shared" si="36"/>
        <v>0</v>
      </c>
      <c r="R171" s="34">
        <f t="shared" si="37"/>
        <v>0</v>
      </c>
      <c r="S171" s="34">
        <f t="shared" si="38"/>
        <v>0</v>
      </c>
      <c r="T171" s="34">
        <f t="shared" si="39"/>
        <v>0</v>
      </c>
      <c r="U171" s="34">
        <f t="shared" si="40"/>
        <v>0</v>
      </c>
      <c r="V171" s="34">
        <f t="shared" si="41"/>
        <v>0</v>
      </c>
    </row>
    <row r="172" spans="5:22" x14ac:dyDescent="0.25">
      <c r="E172" s="3">
        <f t="shared" si="28"/>
        <v>0</v>
      </c>
      <c r="F172" s="3">
        <f t="shared" si="29"/>
        <v>0</v>
      </c>
      <c r="G172" s="34">
        <f t="shared" si="30"/>
        <v>0</v>
      </c>
      <c r="H172" s="34">
        <f t="shared" si="31"/>
        <v>0</v>
      </c>
      <c r="I172" s="34">
        <f t="shared" si="32"/>
        <v>0</v>
      </c>
      <c r="J172" s="34">
        <f t="shared" si="33"/>
        <v>0</v>
      </c>
      <c r="K172" s="34">
        <f t="shared" si="34"/>
        <v>0</v>
      </c>
      <c r="P172" s="3">
        <f t="shared" si="35"/>
        <v>0</v>
      </c>
      <c r="Q172" s="3">
        <f t="shared" si="36"/>
        <v>0</v>
      </c>
      <c r="R172" s="34">
        <f t="shared" si="37"/>
        <v>0</v>
      </c>
      <c r="S172" s="34">
        <f t="shared" si="38"/>
        <v>0</v>
      </c>
      <c r="T172" s="34">
        <f t="shared" si="39"/>
        <v>0</v>
      </c>
      <c r="U172" s="34">
        <f t="shared" si="40"/>
        <v>0</v>
      </c>
      <c r="V172" s="34">
        <f t="shared" si="41"/>
        <v>0</v>
      </c>
    </row>
    <row r="173" spans="5:22" x14ac:dyDescent="0.25">
      <c r="E173" s="3">
        <f t="shared" si="28"/>
        <v>0</v>
      </c>
      <c r="F173" s="3">
        <f t="shared" si="29"/>
        <v>0</v>
      </c>
      <c r="G173" s="34">
        <f t="shared" si="30"/>
        <v>0</v>
      </c>
      <c r="H173" s="34">
        <f t="shared" si="31"/>
        <v>0</v>
      </c>
      <c r="I173" s="34">
        <f t="shared" si="32"/>
        <v>0</v>
      </c>
      <c r="J173" s="34">
        <f t="shared" si="33"/>
        <v>0</v>
      </c>
      <c r="K173" s="34">
        <f t="shared" si="34"/>
        <v>0</v>
      </c>
      <c r="P173" s="3">
        <f t="shared" si="35"/>
        <v>0</v>
      </c>
      <c r="Q173" s="3">
        <f t="shared" si="36"/>
        <v>0</v>
      </c>
      <c r="R173" s="34">
        <f t="shared" si="37"/>
        <v>0</v>
      </c>
      <c r="S173" s="34">
        <f t="shared" si="38"/>
        <v>0</v>
      </c>
      <c r="T173" s="34">
        <f t="shared" si="39"/>
        <v>0</v>
      </c>
      <c r="U173" s="34">
        <f t="shared" si="40"/>
        <v>0</v>
      </c>
      <c r="V173" s="34">
        <f t="shared" si="41"/>
        <v>0</v>
      </c>
    </row>
    <row r="174" spans="5:22" x14ac:dyDescent="0.25">
      <c r="E174" s="3">
        <f t="shared" si="28"/>
        <v>0</v>
      </c>
      <c r="F174" s="3">
        <f t="shared" si="29"/>
        <v>0</v>
      </c>
      <c r="G174" s="34">
        <f t="shared" si="30"/>
        <v>0</v>
      </c>
      <c r="H174" s="34">
        <f t="shared" si="31"/>
        <v>0</v>
      </c>
      <c r="I174" s="34">
        <f t="shared" si="32"/>
        <v>0</v>
      </c>
      <c r="J174" s="34">
        <f t="shared" si="33"/>
        <v>0</v>
      </c>
      <c r="K174" s="34">
        <f t="shared" si="34"/>
        <v>0</v>
      </c>
      <c r="P174" s="3">
        <f t="shared" si="35"/>
        <v>0</v>
      </c>
      <c r="Q174" s="3">
        <f t="shared" si="36"/>
        <v>0</v>
      </c>
      <c r="R174" s="34">
        <f t="shared" si="37"/>
        <v>0</v>
      </c>
      <c r="S174" s="34">
        <f t="shared" si="38"/>
        <v>0</v>
      </c>
      <c r="T174" s="34">
        <f t="shared" si="39"/>
        <v>0</v>
      </c>
      <c r="U174" s="34">
        <f t="shared" si="40"/>
        <v>0</v>
      </c>
      <c r="V174" s="34">
        <f t="shared" si="41"/>
        <v>0</v>
      </c>
    </row>
    <row r="175" spans="5:22" x14ac:dyDescent="0.25">
      <c r="E175" s="3">
        <f t="shared" si="28"/>
        <v>0</v>
      </c>
      <c r="F175" s="3">
        <f t="shared" si="29"/>
        <v>0</v>
      </c>
      <c r="G175" s="34">
        <f t="shared" si="30"/>
        <v>0</v>
      </c>
      <c r="H175" s="34">
        <f t="shared" si="31"/>
        <v>0</v>
      </c>
      <c r="I175" s="34">
        <f t="shared" si="32"/>
        <v>0</v>
      </c>
      <c r="J175" s="34">
        <f t="shared" si="33"/>
        <v>0</v>
      </c>
      <c r="K175" s="34">
        <f t="shared" si="34"/>
        <v>0</v>
      </c>
      <c r="P175" s="3">
        <f t="shared" si="35"/>
        <v>0</v>
      </c>
      <c r="Q175" s="3">
        <f t="shared" si="36"/>
        <v>0</v>
      </c>
      <c r="R175" s="34">
        <f t="shared" si="37"/>
        <v>0</v>
      </c>
      <c r="S175" s="34">
        <f t="shared" si="38"/>
        <v>0</v>
      </c>
      <c r="T175" s="34">
        <f t="shared" si="39"/>
        <v>0</v>
      </c>
      <c r="U175" s="34">
        <f t="shared" si="40"/>
        <v>0</v>
      </c>
      <c r="V175" s="34">
        <f t="shared" si="41"/>
        <v>0</v>
      </c>
    </row>
    <row r="176" spans="5:22" x14ac:dyDescent="0.25">
      <c r="E176" s="3">
        <f t="shared" si="28"/>
        <v>0</v>
      </c>
      <c r="F176" s="3">
        <f t="shared" si="29"/>
        <v>0</v>
      </c>
      <c r="G176" s="34">
        <f t="shared" si="30"/>
        <v>0</v>
      </c>
      <c r="H176" s="34">
        <f t="shared" si="31"/>
        <v>0</v>
      </c>
      <c r="I176" s="34">
        <f t="shared" si="32"/>
        <v>0</v>
      </c>
      <c r="J176" s="34">
        <f t="shared" si="33"/>
        <v>0</v>
      </c>
      <c r="K176" s="34">
        <f t="shared" si="34"/>
        <v>0</v>
      </c>
      <c r="P176" s="3">
        <f t="shared" si="35"/>
        <v>0</v>
      </c>
      <c r="Q176" s="3">
        <f t="shared" si="36"/>
        <v>0</v>
      </c>
      <c r="R176" s="34">
        <f t="shared" si="37"/>
        <v>0</v>
      </c>
      <c r="S176" s="34">
        <f t="shared" si="38"/>
        <v>0</v>
      </c>
      <c r="T176" s="34">
        <f t="shared" si="39"/>
        <v>0</v>
      </c>
      <c r="U176" s="34">
        <f t="shared" si="40"/>
        <v>0</v>
      </c>
      <c r="V176" s="34">
        <f t="shared" si="41"/>
        <v>0</v>
      </c>
    </row>
    <row r="177" spans="5:22" x14ac:dyDescent="0.25">
      <c r="E177" s="3">
        <f t="shared" si="28"/>
        <v>0</v>
      </c>
      <c r="F177" s="3">
        <f t="shared" si="29"/>
        <v>0</v>
      </c>
      <c r="G177" s="34">
        <f t="shared" si="30"/>
        <v>0</v>
      </c>
      <c r="H177" s="34">
        <f t="shared" si="31"/>
        <v>0</v>
      </c>
      <c r="I177" s="34">
        <f t="shared" si="32"/>
        <v>0</v>
      </c>
      <c r="J177" s="34">
        <f t="shared" si="33"/>
        <v>0</v>
      </c>
      <c r="K177" s="34">
        <f t="shared" si="34"/>
        <v>0</v>
      </c>
      <c r="P177" s="3">
        <f t="shared" si="35"/>
        <v>0</v>
      </c>
      <c r="Q177" s="3">
        <f t="shared" si="36"/>
        <v>0</v>
      </c>
      <c r="R177" s="34">
        <f t="shared" si="37"/>
        <v>0</v>
      </c>
      <c r="S177" s="34">
        <f t="shared" si="38"/>
        <v>0</v>
      </c>
      <c r="T177" s="34">
        <f t="shared" si="39"/>
        <v>0</v>
      </c>
      <c r="U177" s="34">
        <f t="shared" si="40"/>
        <v>0</v>
      </c>
      <c r="V177" s="34">
        <f t="shared" si="41"/>
        <v>0</v>
      </c>
    </row>
    <row r="178" spans="5:22" x14ac:dyDescent="0.25">
      <c r="E178" s="3">
        <f t="shared" si="28"/>
        <v>0</v>
      </c>
      <c r="F178" s="3">
        <f t="shared" si="29"/>
        <v>0</v>
      </c>
      <c r="G178" s="34">
        <f t="shared" si="30"/>
        <v>0</v>
      </c>
      <c r="H178" s="34">
        <f t="shared" si="31"/>
        <v>0</v>
      </c>
      <c r="I178" s="34">
        <f t="shared" si="32"/>
        <v>0</v>
      </c>
      <c r="J178" s="34">
        <f t="shared" si="33"/>
        <v>0</v>
      </c>
      <c r="K178" s="34">
        <f t="shared" si="34"/>
        <v>0</v>
      </c>
      <c r="P178" s="3">
        <f t="shared" si="35"/>
        <v>0</v>
      </c>
      <c r="Q178" s="3">
        <f t="shared" si="36"/>
        <v>0</v>
      </c>
      <c r="R178" s="34">
        <f t="shared" si="37"/>
        <v>0</v>
      </c>
      <c r="S178" s="34">
        <f t="shared" si="38"/>
        <v>0</v>
      </c>
      <c r="T178" s="34">
        <f t="shared" si="39"/>
        <v>0</v>
      </c>
      <c r="U178" s="34">
        <f t="shared" si="40"/>
        <v>0</v>
      </c>
      <c r="V178" s="34">
        <f t="shared" si="41"/>
        <v>0</v>
      </c>
    </row>
    <row r="179" spans="5:22" x14ac:dyDescent="0.25">
      <c r="E179" s="3">
        <f t="shared" si="28"/>
        <v>0</v>
      </c>
      <c r="F179" s="3">
        <f t="shared" si="29"/>
        <v>0</v>
      </c>
      <c r="G179" s="34">
        <f t="shared" si="30"/>
        <v>0</v>
      </c>
      <c r="H179" s="34">
        <f t="shared" si="31"/>
        <v>0</v>
      </c>
      <c r="I179" s="34">
        <f t="shared" si="32"/>
        <v>0</v>
      </c>
      <c r="J179" s="34">
        <f t="shared" si="33"/>
        <v>0</v>
      </c>
      <c r="K179" s="34">
        <f t="shared" si="34"/>
        <v>0</v>
      </c>
      <c r="P179" s="3">
        <f t="shared" si="35"/>
        <v>0</v>
      </c>
      <c r="Q179" s="3">
        <f t="shared" si="36"/>
        <v>0</v>
      </c>
      <c r="R179" s="34">
        <f t="shared" si="37"/>
        <v>0</v>
      </c>
      <c r="S179" s="34">
        <f t="shared" si="38"/>
        <v>0</v>
      </c>
      <c r="T179" s="34">
        <f t="shared" si="39"/>
        <v>0</v>
      </c>
      <c r="U179" s="34">
        <f t="shared" si="40"/>
        <v>0</v>
      </c>
      <c r="V179" s="34">
        <f t="shared" si="41"/>
        <v>0</v>
      </c>
    </row>
    <row r="180" spans="5:22" x14ac:dyDescent="0.25">
      <c r="E180" s="3">
        <f t="shared" si="28"/>
        <v>0</v>
      </c>
      <c r="F180" s="3">
        <f t="shared" si="29"/>
        <v>0</v>
      </c>
      <c r="G180" s="34">
        <f t="shared" si="30"/>
        <v>0</v>
      </c>
      <c r="H180" s="34">
        <f t="shared" si="31"/>
        <v>0</v>
      </c>
      <c r="I180" s="34">
        <f t="shared" si="32"/>
        <v>0</v>
      </c>
      <c r="J180" s="34">
        <f t="shared" si="33"/>
        <v>0</v>
      </c>
      <c r="K180" s="34">
        <f t="shared" si="34"/>
        <v>0</v>
      </c>
      <c r="P180" s="3">
        <f t="shared" si="35"/>
        <v>0</v>
      </c>
      <c r="Q180" s="3">
        <f t="shared" si="36"/>
        <v>0</v>
      </c>
      <c r="R180" s="34">
        <f t="shared" si="37"/>
        <v>0</v>
      </c>
      <c r="S180" s="34">
        <f t="shared" si="38"/>
        <v>0</v>
      </c>
      <c r="T180" s="34">
        <f t="shared" si="39"/>
        <v>0</v>
      </c>
      <c r="U180" s="34">
        <f t="shared" si="40"/>
        <v>0</v>
      </c>
      <c r="V180" s="34">
        <f t="shared" si="41"/>
        <v>0</v>
      </c>
    </row>
    <row r="181" spans="5:22" x14ac:dyDescent="0.25">
      <c r="E181" s="3">
        <f t="shared" si="28"/>
        <v>0</v>
      </c>
      <c r="F181" s="3">
        <f t="shared" si="29"/>
        <v>0</v>
      </c>
      <c r="G181" s="34">
        <f t="shared" si="30"/>
        <v>0</v>
      </c>
      <c r="H181" s="34">
        <f t="shared" si="31"/>
        <v>0</v>
      </c>
      <c r="I181" s="34">
        <f t="shared" si="32"/>
        <v>0</v>
      </c>
      <c r="J181" s="34">
        <f t="shared" si="33"/>
        <v>0</v>
      </c>
      <c r="K181" s="34">
        <f t="shared" si="34"/>
        <v>0</v>
      </c>
      <c r="P181" s="3">
        <f t="shared" si="35"/>
        <v>0</v>
      </c>
      <c r="Q181" s="3">
        <f t="shared" si="36"/>
        <v>0</v>
      </c>
      <c r="R181" s="34">
        <f t="shared" si="37"/>
        <v>0</v>
      </c>
      <c r="S181" s="34">
        <f t="shared" si="38"/>
        <v>0</v>
      </c>
      <c r="T181" s="34">
        <f t="shared" si="39"/>
        <v>0</v>
      </c>
      <c r="U181" s="34">
        <f t="shared" si="40"/>
        <v>0</v>
      </c>
      <c r="V181" s="34">
        <f t="shared" si="41"/>
        <v>0</v>
      </c>
    </row>
    <row r="182" spans="5:22" x14ac:dyDescent="0.25">
      <c r="E182" s="3">
        <f t="shared" si="28"/>
        <v>0</v>
      </c>
      <c r="F182" s="3">
        <f t="shared" si="29"/>
        <v>0</v>
      </c>
      <c r="G182" s="34">
        <f t="shared" si="30"/>
        <v>0</v>
      </c>
      <c r="H182" s="34">
        <f t="shared" si="31"/>
        <v>0</v>
      </c>
      <c r="I182" s="34">
        <f t="shared" si="32"/>
        <v>0</v>
      </c>
      <c r="J182" s="34">
        <f t="shared" si="33"/>
        <v>0</v>
      </c>
      <c r="K182" s="34">
        <f t="shared" si="34"/>
        <v>0</v>
      </c>
      <c r="P182" s="3">
        <f t="shared" si="35"/>
        <v>0</v>
      </c>
      <c r="Q182" s="3">
        <f t="shared" si="36"/>
        <v>0</v>
      </c>
      <c r="R182" s="34">
        <f t="shared" si="37"/>
        <v>0</v>
      </c>
      <c r="S182" s="34">
        <f t="shared" si="38"/>
        <v>0</v>
      </c>
      <c r="T182" s="34">
        <f t="shared" si="39"/>
        <v>0</v>
      </c>
      <c r="U182" s="34">
        <f t="shared" si="40"/>
        <v>0</v>
      </c>
      <c r="V182" s="34">
        <f t="shared" si="41"/>
        <v>0</v>
      </c>
    </row>
    <row r="183" spans="5:22" x14ac:dyDescent="0.25">
      <c r="E183" s="3">
        <f t="shared" si="28"/>
        <v>0</v>
      </c>
      <c r="F183" s="3">
        <f t="shared" si="29"/>
        <v>0</v>
      </c>
      <c r="G183" s="34">
        <f t="shared" si="30"/>
        <v>0</v>
      </c>
      <c r="H183" s="34">
        <f t="shared" si="31"/>
        <v>0</v>
      </c>
      <c r="I183" s="34">
        <f t="shared" si="32"/>
        <v>0</v>
      </c>
      <c r="J183" s="34">
        <f t="shared" si="33"/>
        <v>0</v>
      </c>
      <c r="K183" s="34">
        <f t="shared" si="34"/>
        <v>0</v>
      </c>
      <c r="P183" s="3">
        <f t="shared" si="35"/>
        <v>0</v>
      </c>
      <c r="Q183" s="3">
        <f t="shared" si="36"/>
        <v>0</v>
      </c>
      <c r="R183" s="34">
        <f t="shared" si="37"/>
        <v>0</v>
      </c>
      <c r="S183" s="34">
        <f t="shared" si="38"/>
        <v>0</v>
      </c>
      <c r="T183" s="34">
        <f t="shared" si="39"/>
        <v>0</v>
      </c>
      <c r="U183" s="34">
        <f t="shared" si="40"/>
        <v>0</v>
      </c>
      <c r="V183" s="34">
        <f t="shared" si="41"/>
        <v>0</v>
      </c>
    </row>
    <row r="184" spans="5:22" x14ac:dyDescent="0.25">
      <c r="E184" s="3">
        <f t="shared" si="28"/>
        <v>0</v>
      </c>
      <c r="F184" s="3">
        <f t="shared" si="29"/>
        <v>0</v>
      </c>
      <c r="G184" s="34">
        <f t="shared" si="30"/>
        <v>0</v>
      </c>
      <c r="H184" s="34">
        <f t="shared" si="31"/>
        <v>0</v>
      </c>
      <c r="I184" s="34">
        <f t="shared" si="32"/>
        <v>0</v>
      </c>
      <c r="J184" s="34">
        <f t="shared" si="33"/>
        <v>0</v>
      </c>
      <c r="K184" s="34">
        <f t="shared" si="34"/>
        <v>0</v>
      </c>
      <c r="P184" s="3">
        <f t="shared" si="35"/>
        <v>0</v>
      </c>
      <c r="Q184" s="3">
        <f t="shared" si="36"/>
        <v>0</v>
      </c>
      <c r="R184" s="34">
        <f t="shared" si="37"/>
        <v>0</v>
      </c>
      <c r="S184" s="34">
        <f t="shared" si="38"/>
        <v>0</v>
      </c>
      <c r="T184" s="34">
        <f t="shared" si="39"/>
        <v>0</v>
      </c>
      <c r="U184" s="34">
        <f t="shared" si="40"/>
        <v>0</v>
      </c>
      <c r="V184" s="34">
        <f t="shared" si="41"/>
        <v>0</v>
      </c>
    </row>
    <row r="185" spans="5:22" x14ac:dyDescent="0.25">
      <c r="E185" s="3">
        <f t="shared" si="28"/>
        <v>0</v>
      </c>
      <c r="F185" s="3">
        <f t="shared" si="29"/>
        <v>0</v>
      </c>
      <c r="G185" s="34">
        <f t="shared" si="30"/>
        <v>0</v>
      </c>
      <c r="H185" s="34">
        <f t="shared" si="31"/>
        <v>0</v>
      </c>
      <c r="I185" s="34">
        <f t="shared" si="32"/>
        <v>0</v>
      </c>
      <c r="J185" s="34">
        <f t="shared" si="33"/>
        <v>0</v>
      </c>
      <c r="K185" s="34">
        <f t="shared" si="34"/>
        <v>0</v>
      </c>
      <c r="P185" s="3">
        <f t="shared" si="35"/>
        <v>0</v>
      </c>
      <c r="Q185" s="3">
        <f t="shared" si="36"/>
        <v>0</v>
      </c>
      <c r="R185" s="34">
        <f t="shared" si="37"/>
        <v>0</v>
      </c>
      <c r="S185" s="34">
        <f t="shared" si="38"/>
        <v>0</v>
      </c>
      <c r="T185" s="34">
        <f t="shared" si="39"/>
        <v>0</v>
      </c>
      <c r="U185" s="34">
        <f t="shared" si="40"/>
        <v>0</v>
      </c>
      <c r="V185" s="34">
        <f t="shared" si="41"/>
        <v>0</v>
      </c>
    </row>
    <row r="186" spans="5:22" x14ac:dyDescent="0.25">
      <c r="E186" s="3">
        <f t="shared" si="28"/>
        <v>0</v>
      </c>
      <c r="F186" s="3">
        <f t="shared" si="29"/>
        <v>0</v>
      </c>
      <c r="G186" s="34">
        <f t="shared" si="30"/>
        <v>0</v>
      </c>
      <c r="H186" s="34">
        <f t="shared" si="31"/>
        <v>0</v>
      </c>
      <c r="I186" s="34">
        <f t="shared" si="32"/>
        <v>0</v>
      </c>
      <c r="J186" s="34">
        <f t="shared" si="33"/>
        <v>0</v>
      </c>
      <c r="K186" s="34">
        <f t="shared" si="34"/>
        <v>0</v>
      </c>
      <c r="P186" s="3">
        <f t="shared" si="35"/>
        <v>0</v>
      </c>
      <c r="Q186" s="3">
        <f t="shared" si="36"/>
        <v>0</v>
      </c>
      <c r="R186" s="34">
        <f t="shared" si="37"/>
        <v>0</v>
      </c>
      <c r="S186" s="34">
        <f t="shared" si="38"/>
        <v>0</v>
      </c>
      <c r="T186" s="34">
        <f t="shared" si="39"/>
        <v>0</v>
      </c>
      <c r="U186" s="34">
        <f t="shared" si="40"/>
        <v>0</v>
      </c>
      <c r="V186" s="34">
        <f t="shared" si="41"/>
        <v>0</v>
      </c>
    </row>
    <row r="187" spans="5:22" x14ac:dyDescent="0.25">
      <c r="E187" s="3">
        <f t="shared" si="28"/>
        <v>0</v>
      </c>
      <c r="F187" s="3">
        <f t="shared" si="29"/>
        <v>0</v>
      </c>
      <c r="G187" s="34">
        <f t="shared" si="30"/>
        <v>0</v>
      </c>
      <c r="H187" s="34">
        <f t="shared" si="31"/>
        <v>0</v>
      </c>
      <c r="I187" s="34">
        <f t="shared" si="32"/>
        <v>0</v>
      </c>
      <c r="J187" s="34">
        <f t="shared" si="33"/>
        <v>0</v>
      </c>
      <c r="K187" s="34">
        <f t="shared" si="34"/>
        <v>0</v>
      </c>
      <c r="P187" s="3">
        <f t="shared" si="35"/>
        <v>0</v>
      </c>
      <c r="Q187" s="3">
        <f t="shared" si="36"/>
        <v>0</v>
      </c>
      <c r="R187" s="34">
        <f t="shared" si="37"/>
        <v>0</v>
      </c>
      <c r="S187" s="34">
        <f t="shared" si="38"/>
        <v>0</v>
      </c>
      <c r="T187" s="34">
        <f t="shared" si="39"/>
        <v>0</v>
      </c>
      <c r="U187" s="34">
        <f t="shared" si="40"/>
        <v>0</v>
      </c>
      <c r="V187" s="34">
        <f t="shared" si="41"/>
        <v>0</v>
      </c>
    </row>
    <row r="188" spans="5:22" x14ac:dyDescent="0.25">
      <c r="E188" s="3">
        <f t="shared" si="28"/>
        <v>0</v>
      </c>
      <c r="F188" s="3">
        <f t="shared" si="29"/>
        <v>0</v>
      </c>
      <c r="G188" s="34">
        <f t="shared" si="30"/>
        <v>0</v>
      </c>
      <c r="H188" s="34">
        <f t="shared" si="31"/>
        <v>0</v>
      </c>
      <c r="I188" s="34">
        <f t="shared" si="32"/>
        <v>0</v>
      </c>
      <c r="J188" s="34">
        <f t="shared" si="33"/>
        <v>0</v>
      </c>
      <c r="K188" s="34">
        <f t="shared" si="34"/>
        <v>0</v>
      </c>
      <c r="P188" s="3">
        <f t="shared" si="35"/>
        <v>0</v>
      </c>
      <c r="Q188" s="3">
        <f t="shared" si="36"/>
        <v>0</v>
      </c>
      <c r="R188" s="34">
        <f t="shared" si="37"/>
        <v>0</v>
      </c>
      <c r="S188" s="34">
        <f t="shared" si="38"/>
        <v>0</v>
      </c>
      <c r="T188" s="34">
        <f t="shared" si="39"/>
        <v>0</v>
      </c>
      <c r="U188" s="34">
        <f t="shared" si="40"/>
        <v>0</v>
      </c>
      <c r="V188" s="34">
        <f t="shared" si="41"/>
        <v>0</v>
      </c>
    </row>
    <row r="189" spans="5:22" x14ac:dyDescent="0.25">
      <c r="E189" s="3">
        <f t="shared" si="28"/>
        <v>0</v>
      </c>
      <c r="F189" s="3">
        <f t="shared" si="29"/>
        <v>0</v>
      </c>
      <c r="G189" s="34">
        <f t="shared" si="30"/>
        <v>0</v>
      </c>
      <c r="H189" s="34">
        <f t="shared" si="31"/>
        <v>0</v>
      </c>
      <c r="I189" s="34">
        <f t="shared" si="32"/>
        <v>0</v>
      </c>
      <c r="J189" s="34">
        <f t="shared" si="33"/>
        <v>0</v>
      </c>
      <c r="K189" s="34">
        <f t="shared" si="34"/>
        <v>0</v>
      </c>
      <c r="P189" s="3">
        <f t="shared" si="35"/>
        <v>0</v>
      </c>
      <c r="Q189" s="3">
        <f t="shared" si="36"/>
        <v>0</v>
      </c>
      <c r="R189" s="34">
        <f t="shared" si="37"/>
        <v>0</v>
      </c>
      <c r="S189" s="34">
        <f t="shared" si="38"/>
        <v>0</v>
      </c>
      <c r="T189" s="34">
        <f t="shared" si="39"/>
        <v>0</v>
      </c>
      <c r="U189" s="34">
        <f t="shared" si="40"/>
        <v>0</v>
      </c>
      <c r="V189" s="34">
        <f t="shared" si="41"/>
        <v>0</v>
      </c>
    </row>
    <row r="190" spans="5:22" x14ac:dyDescent="0.25">
      <c r="E190" s="3">
        <f t="shared" si="28"/>
        <v>0</v>
      </c>
      <c r="F190" s="3">
        <f t="shared" si="29"/>
        <v>0</v>
      </c>
      <c r="G190" s="34">
        <f t="shared" si="30"/>
        <v>0</v>
      </c>
      <c r="H190" s="34">
        <f t="shared" si="31"/>
        <v>0</v>
      </c>
      <c r="I190" s="34">
        <f t="shared" si="32"/>
        <v>0</v>
      </c>
      <c r="J190" s="34">
        <f t="shared" si="33"/>
        <v>0</v>
      </c>
      <c r="K190" s="34">
        <f t="shared" si="34"/>
        <v>0</v>
      </c>
      <c r="P190" s="3">
        <f t="shared" si="35"/>
        <v>0</v>
      </c>
      <c r="Q190" s="3">
        <f t="shared" si="36"/>
        <v>0</v>
      </c>
      <c r="R190" s="34">
        <f t="shared" si="37"/>
        <v>0</v>
      </c>
      <c r="S190" s="34">
        <f t="shared" si="38"/>
        <v>0</v>
      </c>
      <c r="T190" s="34">
        <f t="shared" si="39"/>
        <v>0</v>
      </c>
      <c r="U190" s="34">
        <f t="shared" si="40"/>
        <v>0</v>
      </c>
      <c r="V190" s="34">
        <f t="shared" si="41"/>
        <v>0</v>
      </c>
    </row>
    <row r="191" spans="5:22" x14ac:dyDescent="0.25">
      <c r="E191" s="3">
        <f t="shared" si="28"/>
        <v>0</v>
      </c>
      <c r="F191" s="3">
        <f t="shared" si="29"/>
        <v>0</v>
      </c>
      <c r="G191" s="34">
        <f t="shared" si="30"/>
        <v>0</v>
      </c>
      <c r="H191" s="34">
        <f t="shared" si="31"/>
        <v>0</v>
      </c>
      <c r="I191" s="34">
        <f t="shared" si="32"/>
        <v>0</v>
      </c>
      <c r="J191" s="34">
        <f t="shared" si="33"/>
        <v>0</v>
      </c>
      <c r="K191" s="34">
        <f t="shared" si="34"/>
        <v>0</v>
      </c>
      <c r="P191" s="3">
        <f t="shared" si="35"/>
        <v>0</v>
      </c>
      <c r="Q191" s="3">
        <f t="shared" si="36"/>
        <v>0</v>
      </c>
      <c r="R191" s="34">
        <f t="shared" si="37"/>
        <v>0</v>
      </c>
      <c r="S191" s="34">
        <f t="shared" si="38"/>
        <v>0</v>
      </c>
      <c r="T191" s="34">
        <f t="shared" si="39"/>
        <v>0</v>
      </c>
      <c r="U191" s="34">
        <f t="shared" si="40"/>
        <v>0</v>
      </c>
      <c r="V191" s="34">
        <f t="shared" si="41"/>
        <v>0</v>
      </c>
    </row>
    <row r="192" spans="5:22" x14ac:dyDescent="0.25">
      <c r="E192" s="3">
        <f t="shared" si="28"/>
        <v>0</v>
      </c>
      <c r="F192" s="3">
        <f t="shared" si="29"/>
        <v>0</v>
      </c>
      <c r="G192" s="34">
        <f t="shared" si="30"/>
        <v>0</v>
      </c>
      <c r="H192" s="34">
        <f t="shared" si="31"/>
        <v>0</v>
      </c>
      <c r="I192" s="34">
        <f t="shared" si="32"/>
        <v>0</v>
      </c>
      <c r="J192" s="34">
        <f t="shared" si="33"/>
        <v>0</v>
      </c>
      <c r="K192" s="34">
        <f t="shared" si="34"/>
        <v>0</v>
      </c>
      <c r="P192" s="3">
        <f t="shared" si="35"/>
        <v>0</v>
      </c>
      <c r="Q192" s="3">
        <f t="shared" si="36"/>
        <v>0</v>
      </c>
      <c r="R192" s="34">
        <f t="shared" si="37"/>
        <v>0</v>
      </c>
      <c r="S192" s="34">
        <f t="shared" si="38"/>
        <v>0</v>
      </c>
      <c r="T192" s="34">
        <f t="shared" si="39"/>
        <v>0</v>
      </c>
      <c r="U192" s="34">
        <f t="shared" si="40"/>
        <v>0</v>
      </c>
      <c r="V192" s="34">
        <f t="shared" si="41"/>
        <v>0</v>
      </c>
    </row>
    <row r="193" spans="5:22" x14ac:dyDescent="0.25">
      <c r="E193" s="3">
        <f t="shared" si="28"/>
        <v>0</v>
      </c>
      <c r="F193" s="3">
        <f t="shared" si="29"/>
        <v>0</v>
      </c>
      <c r="G193" s="34">
        <f t="shared" si="30"/>
        <v>0</v>
      </c>
      <c r="H193" s="34">
        <f t="shared" si="31"/>
        <v>0</v>
      </c>
      <c r="I193" s="34">
        <f t="shared" si="32"/>
        <v>0</v>
      </c>
      <c r="J193" s="34">
        <f t="shared" si="33"/>
        <v>0</v>
      </c>
      <c r="K193" s="34">
        <f t="shared" si="34"/>
        <v>0</v>
      </c>
      <c r="P193" s="3">
        <f t="shared" si="35"/>
        <v>0</v>
      </c>
      <c r="Q193" s="3">
        <f t="shared" si="36"/>
        <v>0</v>
      </c>
      <c r="R193" s="34">
        <f t="shared" si="37"/>
        <v>0</v>
      </c>
      <c r="S193" s="34">
        <f t="shared" si="38"/>
        <v>0</v>
      </c>
      <c r="T193" s="34">
        <f t="shared" si="39"/>
        <v>0</v>
      </c>
      <c r="U193" s="34">
        <f t="shared" si="40"/>
        <v>0</v>
      </c>
      <c r="V193" s="34">
        <f t="shared" si="41"/>
        <v>0</v>
      </c>
    </row>
    <row r="194" spans="5:22" x14ac:dyDescent="0.25">
      <c r="E194" s="3">
        <f t="shared" si="28"/>
        <v>0</v>
      </c>
      <c r="F194" s="3">
        <f t="shared" si="29"/>
        <v>0</v>
      </c>
      <c r="G194" s="34">
        <f t="shared" si="30"/>
        <v>0</v>
      </c>
      <c r="H194" s="34">
        <f t="shared" si="31"/>
        <v>0</v>
      </c>
      <c r="I194" s="34">
        <f t="shared" si="32"/>
        <v>0</v>
      </c>
      <c r="J194" s="34">
        <f t="shared" si="33"/>
        <v>0</v>
      </c>
      <c r="K194" s="34">
        <f t="shared" si="34"/>
        <v>0</v>
      </c>
      <c r="P194" s="3">
        <f t="shared" si="35"/>
        <v>0</v>
      </c>
      <c r="Q194" s="3">
        <f t="shared" si="36"/>
        <v>0</v>
      </c>
      <c r="R194" s="34">
        <f t="shared" si="37"/>
        <v>0</v>
      </c>
      <c r="S194" s="34">
        <f t="shared" si="38"/>
        <v>0</v>
      </c>
      <c r="T194" s="34">
        <f t="shared" si="39"/>
        <v>0</v>
      </c>
      <c r="U194" s="34">
        <f t="shared" si="40"/>
        <v>0</v>
      </c>
      <c r="V194" s="34">
        <f t="shared" si="41"/>
        <v>0</v>
      </c>
    </row>
    <row r="195" spans="5:22" x14ac:dyDescent="0.25">
      <c r="E195" s="3">
        <f t="shared" si="28"/>
        <v>0</v>
      </c>
      <c r="F195" s="3">
        <f t="shared" si="29"/>
        <v>0</v>
      </c>
      <c r="G195" s="34">
        <f t="shared" si="30"/>
        <v>0</v>
      </c>
      <c r="H195" s="34">
        <f t="shared" si="31"/>
        <v>0</v>
      </c>
      <c r="I195" s="34">
        <f t="shared" si="32"/>
        <v>0</v>
      </c>
      <c r="J195" s="34">
        <f t="shared" si="33"/>
        <v>0</v>
      </c>
      <c r="K195" s="34">
        <f t="shared" si="34"/>
        <v>0</v>
      </c>
      <c r="P195" s="3">
        <f t="shared" si="35"/>
        <v>0</v>
      </c>
      <c r="Q195" s="3">
        <f t="shared" si="36"/>
        <v>0</v>
      </c>
      <c r="R195" s="34">
        <f t="shared" si="37"/>
        <v>0</v>
      </c>
      <c r="S195" s="34">
        <f t="shared" si="38"/>
        <v>0</v>
      </c>
      <c r="T195" s="34">
        <f t="shared" si="39"/>
        <v>0</v>
      </c>
      <c r="U195" s="34">
        <f t="shared" si="40"/>
        <v>0</v>
      </c>
      <c r="V195" s="34">
        <f t="shared" si="41"/>
        <v>0</v>
      </c>
    </row>
    <row r="196" spans="5:22" x14ac:dyDescent="0.25">
      <c r="E196" s="3">
        <f t="shared" si="28"/>
        <v>0</v>
      </c>
      <c r="F196" s="3">
        <f t="shared" si="29"/>
        <v>0</v>
      </c>
      <c r="G196" s="34">
        <f t="shared" si="30"/>
        <v>0</v>
      </c>
      <c r="H196" s="34">
        <f t="shared" si="31"/>
        <v>0</v>
      </c>
      <c r="I196" s="34">
        <f t="shared" si="32"/>
        <v>0</v>
      </c>
      <c r="J196" s="34">
        <f t="shared" si="33"/>
        <v>0</v>
      </c>
      <c r="K196" s="34">
        <f t="shared" si="34"/>
        <v>0</v>
      </c>
      <c r="P196" s="3">
        <f t="shared" si="35"/>
        <v>0</v>
      </c>
      <c r="Q196" s="3">
        <f t="shared" si="36"/>
        <v>0</v>
      </c>
      <c r="R196" s="34">
        <f t="shared" si="37"/>
        <v>0</v>
      </c>
      <c r="S196" s="34">
        <f t="shared" si="38"/>
        <v>0</v>
      </c>
      <c r="T196" s="34">
        <f t="shared" si="39"/>
        <v>0</v>
      </c>
      <c r="U196" s="34">
        <f t="shared" si="40"/>
        <v>0</v>
      </c>
      <c r="V196" s="34">
        <f t="shared" si="41"/>
        <v>0</v>
      </c>
    </row>
    <row r="197" spans="5:22" x14ac:dyDescent="0.25">
      <c r="E197" s="3">
        <f t="shared" ref="E197:E205" si="42">B201/1000000000</f>
        <v>0</v>
      </c>
      <c r="F197" s="3">
        <f t="shared" ref="F197:F205" si="43">C201</f>
        <v>0</v>
      </c>
      <c r="G197" s="34">
        <f t="shared" ref="G197:G205" si="44">C407</f>
        <v>0</v>
      </c>
      <c r="H197" s="34">
        <f t="shared" ref="H197:H205" si="45">C613</f>
        <v>0</v>
      </c>
      <c r="I197" s="34">
        <f t="shared" ref="I197:I205" si="46">C819</f>
        <v>0</v>
      </c>
      <c r="J197" s="34">
        <f t="shared" ref="J197:J205" si="47">C1025</f>
        <v>0</v>
      </c>
      <c r="K197" s="34">
        <f t="shared" ref="K197:K205" si="48">C1231</f>
        <v>0</v>
      </c>
      <c r="P197" s="3">
        <f t="shared" si="35"/>
        <v>0</v>
      </c>
      <c r="Q197" s="3">
        <f t="shared" si="36"/>
        <v>0</v>
      </c>
      <c r="R197" s="34">
        <f t="shared" si="37"/>
        <v>0</v>
      </c>
      <c r="S197" s="34">
        <f t="shared" si="38"/>
        <v>0</v>
      </c>
      <c r="T197" s="34">
        <f t="shared" si="39"/>
        <v>0</v>
      </c>
      <c r="U197" s="34">
        <f t="shared" si="40"/>
        <v>0</v>
      </c>
      <c r="V197" s="34">
        <f t="shared" si="41"/>
        <v>0</v>
      </c>
    </row>
    <row r="198" spans="5:22" x14ac:dyDescent="0.25">
      <c r="E198" s="3">
        <f t="shared" si="42"/>
        <v>0</v>
      </c>
      <c r="F198" s="3">
        <f t="shared" si="43"/>
        <v>0</v>
      </c>
      <c r="G198" s="34">
        <f t="shared" si="44"/>
        <v>0</v>
      </c>
      <c r="H198" s="34">
        <f t="shared" si="45"/>
        <v>0</v>
      </c>
      <c r="I198" s="34">
        <f t="shared" si="46"/>
        <v>0</v>
      </c>
      <c r="J198" s="34">
        <f t="shared" si="47"/>
        <v>0</v>
      </c>
      <c r="K198" s="34">
        <f t="shared" si="48"/>
        <v>0</v>
      </c>
      <c r="P198" s="3">
        <f t="shared" ref="P198:P205" si="49">M202/1000000000</f>
        <v>0</v>
      </c>
      <c r="Q198" s="3">
        <f t="shared" ref="Q198:Q205" si="50">N202</f>
        <v>0</v>
      </c>
      <c r="R198" s="34">
        <f t="shared" ref="R198:R205" si="51">N408</f>
        <v>0</v>
      </c>
      <c r="S198" s="34">
        <f t="shared" ref="S198:S205" si="52">N614</f>
        <v>0</v>
      </c>
      <c r="T198" s="34">
        <f t="shared" ref="T198:T205" si="53">N820</f>
        <v>0</v>
      </c>
      <c r="U198" s="34">
        <f t="shared" ref="U198:U205" si="54">N1026</f>
        <v>0</v>
      </c>
      <c r="V198" s="34">
        <f t="shared" ref="V198:V205" si="55">N1232</f>
        <v>0</v>
      </c>
    </row>
    <row r="199" spans="5:22" x14ac:dyDescent="0.25">
      <c r="E199" s="3">
        <f t="shared" si="42"/>
        <v>0</v>
      </c>
      <c r="F199" s="3">
        <f t="shared" si="43"/>
        <v>0</v>
      </c>
      <c r="G199" s="34">
        <f t="shared" si="44"/>
        <v>0</v>
      </c>
      <c r="H199" s="34">
        <f t="shared" si="45"/>
        <v>0</v>
      </c>
      <c r="I199" s="34">
        <f t="shared" si="46"/>
        <v>0</v>
      </c>
      <c r="J199" s="34">
        <f t="shared" si="47"/>
        <v>0</v>
      </c>
      <c r="K199" s="34">
        <f t="shared" si="48"/>
        <v>0</v>
      </c>
      <c r="P199" s="3">
        <f t="shared" si="49"/>
        <v>0</v>
      </c>
      <c r="Q199" s="3">
        <f t="shared" si="50"/>
        <v>0</v>
      </c>
      <c r="R199" s="34">
        <f t="shared" si="51"/>
        <v>0</v>
      </c>
      <c r="S199" s="34">
        <f t="shared" si="52"/>
        <v>0</v>
      </c>
      <c r="T199" s="34">
        <f t="shared" si="53"/>
        <v>0</v>
      </c>
      <c r="U199" s="34">
        <f t="shared" si="54"/>
        <v>0</v>
      </c>
      <c r="V199" s="34">
        <f t="shared" si="55"/>
        <v>0</v>
      </c>
    </row>
    <row r="200" spans="5:22" x14ac:dyDescent="0.25">
      <c r="E200" s="3">
        <f t="shared" si="42"/>
        <v>0</v>
      </c>
      <c r="F200" s="3">
        <f t="shared" si="43"/>
        <v>0</v>
      </c>
      <c r="G200" s="34">
        <f t="shared" si="44"/>
        <v>0</v>
      </c>
      <c r="H200" s="34">
        <f t="shared" si="45"/>
        <v>0</v>
      </c>
      <c r="I200" s="34">
        <f t="shared" si="46"/>
        <v>0</v>
      </c>
      <c r="J200" s="34">
        <f t="shared" si="47"/>
        <v>0</v>
      </c>
      <c r="K200" s="34">
        <f t="shared" si="48"/>
        <v>0</v>
      </c>
      <c r="P200" s="3">
        <f t="shared" si="49"/>
        <v>0</v>
      </c>
      <c r="Q200" s="3">
        <f t="shared" si="50"/>
        <v>0</v>
      </c>
      <c r="R200" s="34">
        <f t="shared" si="51"/>
        <v>0</v>
      </c>
      <c r="S200" s="34">
        <f t="shared" si="52"/>
        <v>0</v>
      </c>
      <c r="T200" s="34">
        <f t="shared" si="53"/>
        <v>0</v>
      </c>
      <c r="U200" s="34">
        <f t="shared" si="54"/>
        <v>0</v>
      </c>
      <c r="V200" s="34">
        <f t="shared" si="55"/>
        <v>0</v>
      </c>
    </row>
    <row r="201" spans="5:22" x14ac:dyDescent="0.25">
      <c r="E201" s="3">
        <f t="shared" si="42"/>
        <v>0</v>
      </c>
      <c r="F201" s="3">
        <f t="shared" si="43"/>
        <v>0</v>
      </c>
      <c r="G201" s="34">
        <f t="shared" si="44"/>
        <v>0</v>
      </c>
      <c r="H201" s="34">
        <f t="shared" si="45"/>
        <v>0</v>
      </c>
      <c r="I201" s="34">
        <f t="shared" si="46"/>
        <v>0</v>
      </c>
      <c r="J201" s="34">
        <f t="shared" si="47"/>
        <v>0</v>
      </c>
      <c r="K201" s="34">
        <f t="shared" si="48"/>
        <v>0</v>
      </c>
      <c r="P201" s="3">
        <f t="shared" si="49"/>
        <v>0</v>
      </c>
      <c r="Q201" s="3">
        <f t="shared" si="50"/>
        <v>0</v>
      </c>
      <c r="R201" s="34">
        <f t="shared" si="51"/>
        <v>0</v>
      </c>
      <c r="S201" s="34">
        <f t="shared" si="52"/>
        <v>0</v>
      </c>
      <c r="T201" s="34">
        <f t="shared" si="53"/>
        <v>0</v>
      </c>
      <c r="U201" s="34">
        <f t="shared" si="54"/>
        <v>0</v>
      </c>
      <c r="V201" s="34">
        <f t="shared" si="55"/>
        <v>0</v>
      </c>
    </row>
    <row r="202" spans="5:22" x14ac:dyDescent="0.25">
      <c r="E202" s="3">
        <f t="shared" si="42"/>
        <v>0</v>
      </c>
      <c r="F202" s="3">
        <f t="shared" si="43"/>
        <v>0</v>
      </c>
      <c r="G202" s="34">
        <f t="shared" si="44"/>
        <v>0</v>
      </c>
      <c r="H202" s="34">
        <f t="shared" si="45"/>
        <v>0</v>
      </c>
      <c r="I202" s="34">
        <f t="shared" si="46"/>
        <v>0</v>
      </c>
      <c r="J202" s="34">
        <f t="shared" si="47"/>
        <v>0</v>
      </c>
      <c r="K202" s="34">
        <f t="shared" si="48"/>
        <v>0</v>
      </c>
      <c r="P202" s="3">
        <f t="shared" si="49"/>
        <v>0</v>
      </c>
      <c r="Q202" s="3">
        <f t="shared" si="50"/>
        <v>0</v>
      </c>
      <c r="R202" s="34">
        <f t="shared" si="51"/>
        <v>0</v>
      </c>
      <c r="S202" s="34">
        <f t="shared" si="52"/>
        <v>0</v>
      </c>
      <c r="T202" s="34">
        <f t="shared" si="53"/>
        <v>0</v>
      </c>
      <c r="U202" s="34">
        <f t="shared" si="54"/>
        <v>0</v>
      </c>
      <c r="V202" s="34">
        <f t="shared" si="55"/>
        <v>0</v>
      </c>
    </row>
    <row r="203" spans="5:22" x14ac:dyDescent="0.25">
      <c r="E203" s="3">
        <f t="shared" si="42"/>
        <v>0</v>
      </c>
      <c r="F203" s="3">
        <f t="shared" si="43"/>
        <v>0</v>
      </c>
      <c r="G203" s="34">
        <f t="shared" si="44"/>
        <v>0</v>
      </c>
      <c r="H203" s="34">
        <f t="shared" si="45"/>
        <v>0</v>
      </c>
      <c r="I203" s="34">
        <f t="shared" si="46"/>
        <v>0</v>
      </c>
      <c r="J203" s="34">
        <f t="shared" si="47"/>
        <v>0</v>
      </c>
      <c r="K203" s="34">
        <f t="shared" si="48"/>
        <v>0</v>
      </c>
      <c r="P203" s="3">
        <f t="shared" si="49"/>
        <v>0</v>
      </c>
      <c r="Q203" s="3">
        <f t="shared" si="50"/>
        <v>0</v>
      </c>
      <c r="R203" s="34">
        <f t="shared" si="51"/>
        <v>0</v>
      </c>
      <c r="S203" s="34">
        <f t="shared" si="52"/>
        <v>0</v>
      </c>
      <c r="T203" s="34">
        <f t="shared" si="53"/>
        <v>0</v>
      </c>
      <c r="U203" s="34">
        <f t="shared" si="54"/>
        <v>0</v>
      </c>
      <c r="V203" s="34">
        <f t="shared" si="55"/>
        <v>0</v>
      </c>
    </row>
    <row r="204" spans="5:22" x14ac:dyDescent="0.25">
      <c r="E204" s="3">
        <f t="shared" si="42"/>
        <v>0</v>
      </c>
      <c r="F204" s="3">
        <f t="shared" si="43"/>
        <v>0</v>
      </c>
      <c r="G204" s="34">
        <f t="shared" si="44"/>
        <v>0</v>
      </c>
      <c r="H204" s="34">
        <f t="shared" si="45"/>
        <v>0</v>
      </c>
      <c r="I204" s="34">
        <f t="shared" si="46"/>
        <v>0</v>
      </c>
      <c r="J204" s="34">
        <f t="shared" si="47"/>
        <v>0</v>
      </c>
      <c r="K204" s="34">
        <f t="shared" si="48"/>
        <v>0</v>
      </c>
      <c r="P204" s="3">
        <f t="shared" si="49"/>
        <v>0</v>
      </c>
      <c r="Q204" s="3">
        <f t="shared" si="50"/>
        <v>0</v>
      </c>
      <c r="R204" s="34">
        <f t="shared" si="51"/>
        <v>0</v>
      </c>
      <c r="S204" s="34">
        <f t="shared" si="52"/>
        <v>0</v>
      </c>
      <c r="T204" s="34">
        <f t="shared" si="53"/>
        <v>0</v>
      </c>
      <c r="U204" s="34">
        <f t="shared" si="54"/>
        <v>0</v>
      </c>
      <c r="V204" s="34">
        <f t="shared" si="55"/>
        <v>0</v>
      </c>
    </row>
    <row r="205" spans="5:22" x14ac:dyDescent="0.25">
      <c r="E205" s="3">
        <f t="shared" si="42"/>
        <v>0</v>
      </c>
      <c r="F205" s="3">
        <f t="shared" si="43"/>
        <v>0</v>
      </c>
      <c r="G205" s="34">
        <f t="shared" si="44"/>
        <v>0</v>
      </c>
      <c r="H205" s="34">
        <f t="shared" si="45"/>
        <v>0</v>
      </c>
      <c r="I205" s="34">
        <f t="shared" si="46"/>
        <v>0</v>
      </c>
      <c r="J205" s="34">
        <f t="shared" si="47"/>
        <v>0</v>
      </c>
      <c r="K205" s="34">
        <f t="shared" si="48"/>
        <v>0</v>
      </c>
      <c r="P205" s="3">
        <f t="shared" si="49"/>
        <v>0</v>
      </c>
      <c r="Q205" s="3">
        <f t="shared" si="50"/>
        <v>0</v>
      </c>
      <c r="R205" s="34">
        <f t="shared" si="51"/>
        <v>0</v>
      </c>
      <c r="S205" s="34">
        <f t="shared" si="52"/>
        <v>0</v>
      </c>
      <c r="T205" s="34">
        <f t="shared" si="53"/>
        <v>0</v>
      </c>
      <c r="U205" s="34">
        <f t="shared" si="54"/>
        <v>0</v>
      </c>
      <c r="V205" s="34">
        <f t="shared" si="55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28"/>
  <sheetViews>
    <sheetView workbookViewId="0">
      <selection activeCell="L1" sqref="L1:P1048576"/>
    </sheetView>
  </sheetViews>
  <sheetFormatPr defaultRowHeight="15" x14ac:dyDescent="0.25"/>
  <cols>
    <col min="1" max="1" width="13.7109375" style="30" customWidth="1"/>
    <col min="7" max="7" width="2.140625" style="14" customWidth="1"/>
    <col min="8" max="8" width="11" style="2" bestFit="1" customWidth="1"/>
    <col min="9" max="9" width="14.85546875" style="2" bestFit="1" customWidth="1"/>
    <col min="10" max="10" width="18.7109375" style="2" bestFit="1" customWidth="1"/>
    <col min="11" max="11" width="13.7109375" style="30" customWidth="1"/>
    <col min="17" max="17" width="2" style="14" customWidth="1"/>
    <col min="18" max="18" width="11" style="2" bestFit="1" customWidth="1"/>
    <col min="19" max="19" width="14.7109375" style="2" bestFit="1" customWidth="1"/>
    <col min="20" max="20" width="18.5703125" style="2" bestFit="1" customWidth="1"/>
    <col min="21" max="21" width="2" style="14" customWidth="1"/>
    <col min="27" max="28" width="9.140625" style="2"/>
    <col min="29" max="16384" width="9.140625" style="1"/>
  </cols>
  <sheetData>
    <row r="1" spans="1:21" x14ac:dyDescent="0.25">
      <c r="B1" t="s">
        <v>92</v>
      </c>
      <c r="H1" s="2" t="s">
        <v>1</v>
      </c>
      <c r="I1" s="33" t="str">
        <f>C8</f>
        <v>Conv. Loss Log Mag(dB)</v>
      </c>
      <c r="J1" s="33" t="str">
        <f>D8</f>
        <v>RF Return Loss Log Mag(dB)</v>
      </c>
      <c r="L1" t="s">
        <v>92</v>
      </c>
      <c r="R1" s="2" t="s">
        <v>1</v>
      </c>
      <c r="S1" s="33" t="str">
        <f>M8</f>
        <v>Conv. Loss Log Mag(dB)</v>
      </c>
      <c r="T1" s="33" t="str">
        <f>N8</f>
        <v>RF Return Loss Log Mag(dB)</v>
      </c>
    </row>
    <row r="2" spans="1:21" x14ac:dyDescent="0.25">
      <c r="A2" s="29" t="s">
        <v>103</v>
      </c>
      <c r="B2" t="s">
        <v>261</v>
      </c>
      <c r="C2" t="s">
        <v>254</v>
      </c>
      <c r="D2" t="s">
        <v>262</v>
      </c>
      <c r="K2" s="29" t="s">
        <v>104</v>
      </c>
      <c r="L2" t="s">
        <v>261</v>
      </c>
      <c r="M2" t="s">
        <v>254</v>
      </c>
      <c r="N2" t="s">
        <v>262</v>
      </c>
    </row>
    <row r="3" spans="1:21" x14ac:dyDescent="0.25">
      <c r="B3" t="s">
        <v>279</v>
      </c>
      <c r="C3" t="s">
        <v>280</v>
      </c>
      <c r="I3" s="13">
        <f>AVERAGE(I20:I177)</f>
        <v>-8.1692758696202539</v>
      </c>
      <c r="L3" t="s">
        <v>279</v>
      </c>
      <c r="M3" t="s">
        <v>280</v>
      </c>
      <c r="S3" s="13">
        <f>AVERAGE(S20:S177)</f>
        <v>-9.2782041765822783</v>
      </c>
    </row>
    <row r="4" spans="1:21" x14ac:dyDescent="0.25">
      <c r="A4" s="40" t="s">
        <v>198</v>
      </c>
      <c r="B4" t="s">
        <v>95</v>
      </c>
      <c r="G4" s="15"/>
      <c r="H4" s="3">
        <f t="shared" ref="H4:H67" si="0">B9/1000000000</f>
        <v>8</v>
      </c>
      <c r="I4" s="3">
        <f t="shared" ref="I4:I67" si="1">C9</f>
        <v>-25.799258999999999</v>
      </c>
      <c r="J4" s="3">
        <f t="shared" ref="J4:J67" si="2">D9</f>
        <v>-1.8208944</v>
      </c>
      <c r="K4" s="40" t="s">
        <v>198</v>
      </c>
      <c r="L4" t="s">
        <v>95</v>
      </c>
      <c r="Q4" s="15"/>
      <c r="R4" s="3">
        <f t="shared" ref="R4:R67" si="3">L9/1000000000</f>
        <v>8</v>
      </c>
      <c r="S4" s="3">
        <f t="shared" ref="S4:S67" si="4">M9</f>
        <v>-20.634069</v>
      </c>
      <c r="T4" s="3">
        <f t="shared" ref="T4:T67" si="5">N9</f>
        <v>-1.6908046000000001</v>
      </c>
      <c r="U4" s="15"/>
    </row>
    <row r="5" spans="1:21" x14ac:dyDescent="0.25">
      <c r="A5" s="40" t="s">
        <v>200</v>
      </c>
      <c r="G5" s="15"/>
      <c r="H5" s="3">
        <f t="shared" si="0"/>
        <v>8.1850000000000005</v>
      </c>
      <c r="I5" s="3">
        <f t="shared" si="1"/>
        <v>-25.976713</v>
      </c>
      <c r="J5" s="3">
        <f t="shared" si="2"/>
        <v>-1.8962672</v>
      </c>
      <c r="K5" s="40" t="s">
        <v>200</v>
      </c>
      <c r="Q5" s="15"/>
      <c r="R5" s="3">
        <f t="shared" si="3"/>
        <v>8.1850000000000005</v>
      </c>
      <c r="S5" s="3">
        <f t="shared" si="4"/>
        <v>-20.160464999999999</v>
      </c>
      <c r="T5" s="3">
        <f t="shared" si="5"/>
        <v>-1.6782463999999999</v>
      </c>
      <c r="U5" s="15"/>
    </row>
    <row r="6" spans="1:21" x14ac:dyDescent="0.25">
      <c r="A6" s="40" t="s">
        <v>201</v>
      </c>
      <c r="G6" s="15"/>
      <c r="H6" s="3">
        <f t="shared" si="0"/>
        <v>8.3699999999999992</v>
      </c>
      <c r="I6" s="3">
        <f t="shared" si="1"/>
        <v>-26.500055</v>
      </c>
      <c r="J6" s="3">
        <f t="shared" si="2"/>
        <v>-1.9893575999999999</v>
      </c>
      <c r="K6" s="40" t="s">
        <v>201</v>
      </c>
      <c r="Q6" s="15"/>
      <c r="R6" s="3">
        <f t="shared" si="3"/>
        <v>8.3699999999999992</v>
      </c>
      <c r="S6" s="3">
        <f t="shared" si="4"/>
        <v>-19.494413000000002</v>
      </c>
      <c r="T6" s="3">
        <f t="shared" si="5"/>
        <v>-1.6665802999999999</v>
      </c>
      <c r="U6" s="15"/>
    </row>
    <row r="7" spans="1:21" x14ac:dyDescent="0.25">
      <c r="A7" s="40" t="s">
        <v>202</v>
      </c>
      <c r="B7" t="s">
        <v>96</v>
      </c>
      <c r="G7" s="15"/>
      <c r="H7" s="3">
        <f t="shared" si="0"/>
        <v>8.5549999999999997</v>
      </c>
      <c r="I7" s="3">
        <f t="shared" si="1"/>
        <v>-27.417282</v>
      </c>
      <c r="J7" s="3">
        <f t="shared" si="2"/>
        <v>-2.1106470000000002</v>
      </c>
      <c r="K7" s="40" t="s">
        <v>202</v>
      </c>
      <c r="L7" t="s">
        <v>96</v>
      </c>
      <c r="Q7" s="15"/>
      <c r="R7" s="3">
        <f t="shared" si="3"/>
        <v>8.5549999999999997</v>
      </c>
      <c r="S7" s="3">
        <f t="shared" si="4"/>
        <v>-18.675508000000001</v>
      </c>
      <c r="T7" s="3">
        <f t="shared" si="5"/>
        <v>-1.6564053999999999</v>
      </c>
      <c r="U7" s="15"/>
    </row>
    <row r="8" spans="1:21" x14ac:dyDescent="0.25">
      <c r="A8" s="40" t="s">
        <v>199</v>
      </c>
      <c r="B8" t="s">
        <v>19</v>
      </c>
      <c r="C8" t="s">
        <v>97</v>
      </c>
      <c r="D8" t="s">
        <v>244</v>
      </c>
      <c r="G8" s="15"/>
      <c r="H8" s="3">
        <f t="shared" si="0"/>
        <v>8.74</v>
      </c>
      <c r="I8" s="3">
        <f t="shared" si="1"/>
        <v>-28.301929000000001</v>
      </c>
      <c r="J8" s="3">
        <f t="shared" si="2"/>
        <v>-2.2697419999999999</v>
      </c>
      <c r="K8" s="40" t="s">
        <v>199</v>
      </c>
      <c r="L8" t="s">
        <v>19</v>
      </c>
      <c r="M8" t="s">
        <v>97</v>
      </c>
      <c r="N8" t="s">
        <v>244</v>
      </c>
      <c r="Q8" s="15"/>
      <c r="R8" s="3">
        <f t="shared" si="3"/>
        <v>8.74</v>
      </c>
      <c r="S8" s="3">
        <f t="shared" si="4"/>
        <v>-18.043227999999999</v>
      </c>
      <c r="T8" s="3">
        <f t="shared" si="5"/>
        <v>-1.6484405</v>
      </c>
      <c r="U8" s="15"/>
    </row>
    <row r="9" spans="1:21" x14ac:dyDescent="0.25">
      <c r="B9">
        <v>8000000000</v>
      </c>
      <c r="C9">
        <v>-25.799258999999999</v>
      </c>
      <c r="D9">
        <v>-1.8208944</v>
      </c>
      <c r="G9" s="15"/>
      <c r="H9" s="3">
        <f t="shared" si="0"/>
        <v>8.9250000000000007</v>
      </c>
      <c r="I9" s="3">
        <f t="shared" si="1"/>
        <v>-28.589227999999999</v>
      </c>
      <c r="J9" s="3">
        <f t="shared" si="2"/>
        <v>-2.4766984000000001</v>
      </c>
      <c r="L9">
        <v>8000000000</v>
      </c>
      <c r="M9">
        <v>-20.634069</v>
      </c>
      <c r="N9">
        <v>-1.6908046000000001</v>
      </c>
      <c r="Q9" s="15"/>
      <c r="R9" s="3">
        <f t="shared" si="3"/>
        <v>8.9250000000000007</v>
      </c>
      <c r="S9" s="3">
        <f t="shared" si="4"/>
        <v>-17.452359999999999</v>
      </c>
      <c r="T9" s="3">
        <f t="shared" si="5"/>
        <v>-1.6436259</v>
      </c>
      <c r="U9" s="15"/>
    </row>
    <row r="10" spans="1:21" x14ac:dyDescent="0.25">
      <c r="B10">
        <v>8185000000</v>
      </c>
      <c r="C10">
        <v>-25.976713</v>
      </c>
      <c r="D10">
        <v>-1.8962672</v>
      </c>
      <c r="G10" s="15"/>
      <c r="H10" s="3">
        <f t="shared" si="0"/>
        <v>9.11</v>
      </c>
      <c r="I10" s="3">
        <f t="shared" si="1"/>
        <v>-28.087723</v>
      </c>
      <c r="J10" s="3">
        <f t="shared" si="2"/>
        <v>-2.7213402000000002</v>
      </c>
      <c r="L10">
        <v>8185000000</v>
      </c>
      <c r="M10">
        <v>-20.160464999999999</v>
      </c>
      <c r="N10">
        <v>-1.6782463999999999</v>
      </c>
      <c r="Q10" s="15"/>
      <c r="R10" s="3">
        <f t="shared" si="3"/>
        <v>9.11</v>
      </c>
      <c r="S10" s="3">
        <f t="shared" si="4"/>
        <v>-16.890612000000001</v>
      </c>
      <c r="T10" s="3">
        <f t="shared" si="5"/>
        <v>-1.6476526</v>
      </c>
      <c r="U10" s="15"/>
    </row>
    <row r="11" spans="1:21" x14ac:dyDescent="0.25">
      <c r="B11">
        <v>8370000000</v>
      </c>
      <c r="C11">
        <v>-26.500055</v>
      </c>
      <c r="D11">
        <v>-1.9893575999999999</v>
      </c>
      <c r="G11" s="15"/>
      <c r="H11" s="3">
        <f t="shared" si="0"/>
        <v>9.2949999999999999</v>
      </c>
      <c r="I11" s="3">
        <f t="shared" si="1"/>
        <v>-26.637642</v>
      </c>
      <c r="J11" s="3">
        <f t="shared" si="2"/>
        <v>-3.0134875999999999</v>
      </c>
      <c r="L11">
        <v>8370000000</v>
      </c>
      <c r="M11">
        <v>-19.494413000000002</v>
      </c>
      <c r="N11">
        <v>-1.6665802999999999</v>
      </c>
      <c r="Q11" s="15"/>
      <c r="R11" s="3">
        <f t="shared" si="3"/>
        <v>9.2949999999999999</v>
      </c>
      <c r="S11" s="3">
        <f t="shared" si="4"/>
        <v>-16.451851000000001</v>
      </c>
      <c r="T11" s="3">
        <f t="shared" si="5"/>
        <v>-1.6619368000000001</v>
      </c>
      <c r="U11" s="15"/>
    </row>
    <row r="12" spans="1:21" x14ac:dyDescent="0.25">
      <c r="B12">
        <v>8555000000</v>
      </c>
      <c r="C12">
        <v>-27.417282</v>
      </c>
      <c r="D12">
        <v>-2.1106470000000002</v>
      </c>
      <c r="G12" s="15"/>
      <c r="H12" s="3">
        <f t="shared" si="0"/>
        <v>9.48</v>
      </c>
      <c r="I12" s="3">
        <f t="shared" si="1"/>
        <v>-24.298338000000001</v>
      </c>
      <c r="J12" s="3">
        <f t="shared" si="2"/>
        <v>-3.3731751000000001</v>
      </c>
      <c r="L12">
        <v>8555000000</v>
      </c>
      <c r="M12">
        <v>-18.675508000000001</v>
      </c>
      <c r="N12">
        <v>-1.6564053999999999</v>
      </c>
      <c r="Q12" s="15"/>
      <c r="R12" s="3">
        <f t="shared" si="3"/>
        <v>9.48</v>
      </c>
      <c r="S12" s="3">
        <f t="shared" si="4"/>
        <v>-16.065102</v>
      </c>
      <c r="T12" s="3">
        <f t="shared" si="5"/>
        <v>-1.6844161</v>
      </c>
      <c r="U12" s="15"/>
    </row>
    <row r="13" spans="1:21" x14ac:dyDescent="0.25">
      <c r="B13">
        <v>8740000000</v>
      </c>
      <c r="C13">
        <v>-28.301929000000001</v>
      </c>
      <c r="D13">
        <v>-2.2697419999999999</v>
      </c>
      <c r="G13" s="15"/>
      <c r="H13" s="3">
        <f t="shared" si="0"/>
        <v>9.6649999999999991</v>
      </c>
      <c r="I13" s="3">
        <f t="shared" si="1"/>
        <v>-21.588349999999998</v>
      </c>
      <c r="J13" s="3">
        <f t="shared" si="2"/>
        <v>-3.8405051000000001</v>
      </c>
      <c r="L13">
        <v>8740000000</v>
      </c>
      <c r="M13">
        <v>-18.043227999999999</v>
      </c>
      <c r="N13">
        <v>-1.6484405</v>
      </c>
      <c r="Q13" s="15"/>
      <c r="R13" s="3">
        <f t="shared" si="3"/>
        <v>9.6649999999999991</v>
      </c>
      <c r="S13" s="3">
        <f t="shared" si="4"/>
        <v>-15.681694999999999</v>
      </c>
      <c r="T13" s="3">
        <f t="shared" si="5"/>
        <v>-1.7114228</v>
      </c>
      <c r="U13" s="15"/>
    </row>
    <row r="14" spans="1:21" x14ac:dyDescent="0.25">
      <c r="B14">
        <v>8925000000</v>
      </c>
      <c r="C14">
        <v>-28.589227999999999</v>
      </c>
      <c r="D14">
        <v>-2.4766984000000001</v>
      </c>
      <c r="G14" s="15"/>
      <c r="H14" s="3">
        <f t="shared" si="0"/>
        <v>9.85</v>
      </c>
      <c r="I14" s="3">
        <f t="shared" si="1"/>
        <v>-18.992846</v>
      </c>
      <c r="J14" s="3">
        <f t="shared" si="2"/>
        <v>-4.4193726</v>
      </c>
      <c r="L14">
        <v>8925000000</v>
      </c>
      <c r="M14">
        <v>-17.452359999999999</v>
      </c>
      <c r="N14">
        <v>-1.6436259</v>
      </c>
      <c r="Q14" s="15"/>
      <c r="R14" s="3">
        <f t="shared" si="3"/>
        <v>9.85</v>
      </c>
      <c r="S14" s="3">
        <f t="shared" si="4"/>
        <v>-15.323352</v>
      </c>
      <c r="T14" s="3">
        <f t="shared" si="5"/>
        <v>-1.7417077000000001</v>
      </c>
      <c r="U14" s="15"/>
    </row>
    <row r="15" spans="1:21" x14ac:dyDescent="0.25">
      <c r="B15">
        <v>9110000000</v>
      </c>
      <c r="C15">
        <v>-28.087723</v>
      </c>
      <c r="D15">
        <v>-2.7213402000000002</v>
      </c>
      <c r="G15" s="15"/>
      <c r="H15" s="3">
        <f t="shared" si="0"/>
        <v>10.035</v>
      </c>
      <c r="I15" s="3">
        <f t="shared" si="1"/>
        <v>-16.614782000000002</v>
      </c>
      <c r="J15" s="3">
        <f t="shared" si="2"/>
        <v>-5.0946584000000001</v>
      </c>
      <c r="L15">
        <v>9110000000</v>
      </c>
      <c r="M15">
        <v>-16.890612000000001</v>
      </c>
      <c r="N15">
        <v>-1.6476526</v>
      </c>
      <c r="Q15" s="15"/>
      <c r="R15" s="3">
        <f t="shared" si="3"/>
        <v>10.035</v>
      </c>
      <c r="S15" s="3">
        <f t="shared" si="4"/>
        <v>-14.97972</v>
      </c>
      <c r="T15" s="3">
        <f t="shared" si="5"/>
        <v>-1.7743070000000001</v>
      </c>
      <c r="U15" s="15"/>
    </row>
    <row r="16" spans="1:21" x14ac:dyDescent="0.25">
      <c r="B16">
        <v>9295000000</v>
      </c>
      <c r="C16">
        <v>-26.637642</v>
      </c>
      <c r="D16">
        <v>-3.0134875999999999</v>
      </c>
      <c r="G16" s="15"/>
      <c r="H16" s="3">
        <f t="shared" si="0"/>
        <v>10.220000000000001</v>
      </c>
      <c r="I16" s="3">
        <f t="shared" si="1"/>
        <v>-14.543611</v>
      </c>
      <c r="J16" s="3">
        <f t="shared" si="2"/>
        <v>-5.8080300999999999</v>
      </c>
      <c r="L16">
        <v>9295000000</v>
      </c>
      <c r="M16">
        <v>-16.451851000000001</v>
      </c>
      <c r="N16">
        <v>-1.6619368000000001</v>
      </c>
      <c r="Q16" s="15"/>
      <c r="R16" s="3">
        <f t="shared" si="3"/>
        <v>10.220000000000001</v>
      </c>
      <c r="S16" s="3">
        <f t="shared" si="4"/>
        <v>-14.727221</v>
      </c>
      <c r="T16" s="3">
        <f t="shared" si="5"/>
        <v>-1.8116587</v>
      </c>
      <c r="U16" s="15"/>
    </row>
    <row r="17" spans="2:21" x14ac:dyDescent="0.25">
      <c r="B17">
        <v>9480000000</v>
      </c>
      <c r="C17">
        <v>-24.298338000000001</v>
      </c>
      <c r="D17">
        <v>-3.3731751000000001</v>
      </c>
      <c r="G17" s="15"/>
      <c r="H17" s="3">
        <f t="shared" si="0"/>
        <v>10.404999999999999</v>
      </c>
      <c r="I17" s="3">
        <f t="shared" si="1"/>
        <v>-12.748151999999999</v>
      </c>
      <c r="J17" s="3">
        <f t="shared" si="2"/>
        <v>-6.4747877000000003</v>
      </c>
      <c r="L17">
        <v>9480000000</v>
      </c>
      <c r="M17">
        <v>-16.065102</v>
      </c>
      <c r="N17">
        <v>-1.6844161</v>
      </c>
      <c r="Q17" s="15"/>
      <c r="R17" s="3">
        <f t="shared" si="3"/>
        <v>10.404999999999999</v>
      </c>
      <c r="S17" s="3">
        <f t="shared" si="4"/>
        <v>-14.563376999999999</v>
      </c>
      <c r="T17" s="3">
        <f t="shared" si="5"/>
        <v>-1.855183</v>
      </c>
      <c r="U17" s="15"/>
    </row>
    <row r="18" spans="2:21" x14ac:dyDescent="0.25">
      <c r="B18">
        <v>9665000000</v>
      </c>
      <c r="C18">
        <v>-21.588349999999998</v>
      </c>
      <c r="D18">
        <v>-3.8405051000000001</v>
      </c>
      <c r="G18" s="15"/>
      <c r="H18" s="3">
        <f t="shared" si="0"/>
        <v>10.59</v>
      </c>
      <c r="I18" s="3">
        <f t="shared" si="1"/>
        <v>-11.251904</v>
      </c>
      <c r="J18" s="3">
        <f t="shared" si="2"/>
        <v>-7.0807232999999998</v>
      </c>
      <c r="L18">
        <v>9665000000</v>
      </c>
      <c r="M18">
        <v>-15.681694999999999</v>
      </c>
      <c r="N18">
        <v>-1.7114228</v>
      </c>
      <c r="Q18" s="15"/>
      <c r="R18" s="3">
        <f t="shared" si="3"/>
        <v>10.59</v>
      </c>
      <c r="S18" s="3">
        <f t="shared" si="4"/>
        <v>-14.4466</v>
      </c>
      <c r="T18" s="3">
        <f t="shared" si="5"/>
        <v>-1.9059508000000001</v>
      </c>
      <c r="U18" s="15"/>
    </row>
    <row r="19" spans="2:21" x14ac:dyDescent="0.25">
      <c r="B19">
        <v>9850000000</v>
      </c>
      <c r="C19">
        <v>-18.992846</v>
      </c>
      <c r="D19">
        <v>-4.4193726</v>
      </c>
      <c r="G19" s="15"/>
      <c r="H19" s="3">
        <f t="shared" si="0"/>
        <v>10.775</v>
      </c>
      <c r="I19" s="3">
        <f t="shared" si="1"/>
        <v>-10.170271</v>
      </c>
      <c r="J19" s="3">
        <f t="shared" si="2"/>
        <v>-7.6023288000000004</v>
      </c>
      <c r="L19">
        <v>9850000000</v>
      </c>
      <c r="M19">
        <v>-15.323352</v>
      </c>
      <c r="N19">
        <v>-1.7417077000000001</v>
      </c>
      <c r="Q19" s="15"/>
      <c r="R19" s="3">
        <f t="shared" si="3"/>
        <v>10.775</v>
      </c>
      <c r="S19" s="3">
        <f t="shared" si="4"/>
        <v>-14.232175</v>
      </c>
      <c r="T19" s="3">
        <f t="shared" si="5"/>
        <v>-1.9604197000000001</v>
      </c>
      <c r="U19" s="15"/>
    </row>
    <row r="20" spans="2:21" x14ac:dyDescent="0.25">
      <c r="B20">
        <v>10035000000</v>
      </c>
      <c r="C20">
        <v>-16.614782000000002</v>
      </c>
      <c r="D20">
        <v>-5.0946584000000001</v>
      </c>
      <c r="G20" s="15"/>
      <c r="H20" s="3">
        <f t="shared" si="0"/>
        <v>10.96</v>
      </c>
      <c r="I20" s="3">
        <f t="shared" si="1"/>
        <v>-9.5048169999999992</v>
      </c>
      <c r="J20" s="3">
        <f t="shared" si="2"/>
        <v>-8.0084847999999997</v>
      </c>
      <c r="L20">
        <v>10035000000</v>
      </c>
      <c r="M20">
        <v>-14.97972</v>
      </c>
      <c r="N20">
        <v>-1.7743070000000001</v>
      </c>
      <c r="Q20" s="15"/>
      <c r="R20" s="3">
        <f t="shared" si="3"/>
        <v>10.96</v>
      </c>
      <c r="S20" s="3">
        <f t="shared" si="4"/>
        <v>-13.916790000000001</v>
      </c>
      <c r="T20" s="3">
        <f t="shared" si="5"/>
        <v>-2.0211777999999998</v>
      </c>
      <c r="U20" s="15"/>
    </row>
    <row r="21" spans="2:21" x14ac:dyDescent="0.25">
      <c r="B21">
        <v>10220000000</v>
      </c>
      <c r="C21">
        <v>-14.543611</v>
      </c>
      <c r="D21">
        <v>-5.8080300999999999</v>
      </c>
      <c r="G21" s="15"/>
      <c r="H21" s="3">
        <f t="shared" si="0"/>
        <v>11.145</v>
      </c>
      <c r="I21" s="3">
        <f t="shared" si="1"/>
        <v>-9.1321849999999998</v>
      </c>
      <c r="J21" s="3">
        <f t="shared" si="2"/>
        <v>-8.2713088999999993</v>
      </c>
      <c r="L21">
        <v>10220000000</v>
      </c>
      <c r="M21">
        <v>-14.727221</v>
      </c>
      <c r="N21">
        <v>-1.8116587</v>
      </c>
      <c r="Q21" s="15"/>
      <c r="R21" s="3">
        <f t="shared" si="3"/>
        <v>11.145</v>
      </c>
      <c r="S21" s="3">
        <f t="shared" si="4"/>
        <v>-13.513906</v>
      </c>
      <c r="T21" s="3">
        <f t="shared" si="5"/>
        <v>-2.0920942</v>
      </c>
      <c r="U21" s="15"/>
    </row>
    <row r="22" spans="2:21" x14ac:dyDescent="0.25">
      <c r="B22">
        <v>10405000000</v>
      </c>
      <c r="C22">
        <v>-12.748151999999999</v>
      </c>
      <c r="D22">
        <v>-6.4747877000000003</v>
      </c>
      <c r="G22" s="15"/>
      <c r="H22" s="3">
        <f t="shared" si="0"/>
        <v>11.33</v>
      </c>
      <c r="I22" s="3">
        <f t="shared" si="1"/>
        <v>-9.0124931000000004</v>
      </c>
      <c r="J22" s="3">
        <f t="shared" si="2"/>
        <v>-8.3524674999999995</v>
      </c>
      <c r="L22">
        <v>10405000000</v>
      </c>
      <c r="M22">
        <v>-14.563376999999999</v>
      </c>
      <c r="N22">
        <v>-1.855183</v>
      </c>
      <c r="Q22" s="15"/>
      <c r="R22" s="3">
        <f t="shared" si="3"/>
        <v>11.33</v>
      </c>
      <c r="S22" s="3">
        <f t="shared" si="4"/>
        <v>-13.03668</v>
      </c>
      <c r="T22" s="3">
        <f t="shared" si="5"/>
        <v>-2.1776021000000001</v>
      </c>
      <c r="U22" s="15"/>
    </row>
    <row r="23" spans="2:21" x14ac:dyDescent="0.25">
      <c r="B23">
        <v>10590000000</v>
      </c>
      <c r="C23">
        <v>-11.251904</v>
      </c>
      <c r="D23">
        <v>-7.0807232999999998</v>
      </c>
      <c r="G23" s="15"/>
      <c r="H23" s="3">
        <f t="shared" si="0"/>
        <v>11.515000000000001</v>
      </c>
      <c r="I23" s="3">
        <f t="shared" si="1"/>
        <v>-9.0108184999999992</v>
      </c>
      <c r="J23" s="3">
        <f t="shared" si="2"/>
        <v>-8.2550668999999992</v>
      </c>
      <c r="L23">
        <v>10590000000</v>
      </c>
      <c r="M23">
        <v>-14.4466</v>
      </c>
      <c r="N23">
        <v>-1.9059508000000001</v>
      </c>
      <c r="Q23" s="15"/>
      <c r="R23" s="3">
        <f t="shared" si="3"/>
        <v>11.515000000000001</v>
      </c>
      <c r="S23" s="3">
        <f t="shared" si="4"/>
        <v>-12.544988</v>
      </c>
      <c r="T23" s="3">
        <f t="shared" si="5"/>
        <v>-2.2800753</v>
      </c>
      <c r="U23" s="15"/>
    </row>
    <row r="24" spans="2:21" x14ac:dyDescent="0.25">
      <c r="B24">
        <v>10775000000</v>
      </c>
      <c r="C24">
        <v>-10.170271</v>
      </c>
      <c r="D24">
        <v>-7.6023288000000004</v>
      </c>
      <c r="G24" s="15"/>
      <c r="H24" s="3">
        <f t="shared" si="0"/>
        <v>11.7</v>
      </c>
      <c r="I24" s="3">
        <f t="shared" si="1"/>
        <v>-9.0235728999999996</v>
      </c>
      <c r="J24" s="3">
        <f t="shared" si="2"/>
        <v>-8.0198049999999999</v>
      </c>
      <c r="L24">
        <v>10775000000</v>
      </c>
      <c r="M24">
        <v>-14.232175</v>
      </c>
      <c r="N24">
        <v>-1.9604197000000001</v>
      </c>
      <c r="Q24" s="15"/>
      <c r="R24" s="3">
        <f t="shared" si="3"/>
        <v>11.7</v>
      </c>
      <c r="S24" s="3">
        <f t="shared" si="4"/>
        <v>-12.106294999999999</v>
      </c>
      <c r="T24" s="3">
        <f t="shared" si="5"/>
        <v>-2.4013990999999999</v>
      </c>
      <c r="U24" s="15"/>
    </row>
    <row r="25" spans="2:21" x14ac:dyDescent="0.25">
      <c r="B25">
        <v>10960000000</v>
      </c>
      <c r="C25">
        <v>-9.5048169999999992</v>
      </c>
      <c r="D25">
        <v>-8.0084847999999997</v>
      </c>
      <c r="G25" s="15"/>
      <c r="H25" s="3">
        <f t="shared" si="0"/>
        <v>11.885</v>
      </c>
      <c r="I25" s="3">
        <f t="shared" si="1"/>
        <v>-9.1048936999999999</v>
      </c>
      <c r="J25" s="3">
        <f t="shared" si="2"/>
        <v>-7.6993957000000002</v>
      </c>
      <c r="L25">
        <v>10960000000</v>
      </c>
      <c r="M25">
        <v>-13.916790000000001</v>
      </c>
      <c r="N25">
        <v>-2.0211777999999998</v>
      </c>
      <c r="Q25" s="15"/>
      <c r="R25" s="3">
        <f t="shared" si="3"/>
        <v>11.885</v>
      </c>
      <c r="S25" s="3">
        <f t="shared" si="4"/>
        <v>-11.700787999999999</v>
      </c>
      <c r="T25" s="3">
        <f t="shared" si="5"/>
        <v>-2.5421531000000002</v>
      </c>
      <c r="U25" s="15"/>
    </row>
    <row r="26" spans="2:21" x14ac:dyDescent="0.25">
      <c r="B26">
        <v>11145000000</v>
      </c>
      <c r="C26">
        <v>-9.1321849999999998</v>
      </c>
      <c r="D26">
        <v>-8.2713088999999993</v>
      </c>
      <c r="G26" s="15"/>
      <c r="H26" s="3">
        <f t="shared" si="0"/>
        <v>12.07</v>
      </c>
      <c r="I26" s="3">
        <f t="shared" si="1"/>
        <v>-9.1660661999999995</v>
      </c>
      <c r="J26" s="3">
        <f t="shared" si="2"/>
        <v>-7.3924713000000004</v>
      </c>
      <c r="L26">
        <v>11145000000</v>
      </c>
      <c r="M26">
        <v>-13.513906</v>
      </c>
      <c r="N26">
        <v>-2.0920942</v>
      </c>
      <c r="Q26" s="15"/>
      <c r="R26" s="3">
        <f t="shared" si="3"/>
        <v>12.07</v>
      </c>
      <c r="S26" s="3">
        <f t="shared" si="4"/>
        <v>-11.273391</v>
      </c>
      <c r="T26" s="3">
        <f t="shared" si="5"/>
        <v>-2.7111082</v>
      </c>
      <c r="U26" s="15"/>
    </row>
    <row r="27" spans="2:21" x14ac:dyDescent="0.25">
      <c r="B27">
        <v>11330000000</v>
      </c>
      <c r="C27">
        <v>-9.0124931000000004</v>
      </c>
      <c r="D27">
        <v>-8.3524674999999995</v>
      </c>
      <c r="G27" s="15"/>
      <c r="H27" s="3">
        <f t="shared" si="0"/>
        <v>12.255000000000001</v>
      </c>
      <c r="I27" s="3">
        <f t="shared" si="1"/>
        <v>-9.1370477999999995</v>
      </c>
      <c r="J27" s="3">
        <f t="shared" si="2"/>
        <v>-7.1207231999999996</v>
      </c>
      <c r="L27">
        <v>11330000000</v>
      </c>
      <c r="M27">
        <v>-13.03668</v>
      </c>
      <c r="N27">
        <v>-2.1776021000000001</v>
      </c>
      <c r="Q27" s="15"/>
      <c r="R27" s="3">
        <f t="shared" si="3"/>
        <v>12.255000000000001</v>
      </c>
      <c r="S27" s="3">
        <f t="shared" si="4"/>
        <v>-10.866193000000001</v>
      </c>
      <c r="T27" s="3">
        <f t="shared" si="5"/>
        <v>-2.9156914</v>
      </c>
      <c r="U27" s="15"/>
    </row>
    <row r="28" spans="2:21" x14ac:dyDescent="0.25">
      <c r="B28">
        <v>11515000000</v>
      </c>
      <c r="C28">
        <v>-9.0108184999999992</v>
      </c>
      <c r="D28">
        <v>-8.2550668999999992</v>
      </c>
      <c r="G28" s="15"/>
      <c r="H28" s="3">
        <f t="shared" si="0"/>
        <v>12.44</v>
      </c>
      <c r="I28" s="3">
        <f t="shared" si="1"/>
        <v>-9.0149355</v>
      </c>
      <c r="J28" s="3">
        <f t="shared" si="2"/>
        <v>-6.9065275000000002</v>
      </c>
      <c r="L28">
        <v>11515000000</v>
      </c>
      <c r="M28">
        <v>-12.544988</v>
      </c>
      <c r="N28">
        <v>-2.2800753</v>
      </c>
      <c r="Q28" s="15"/>
      <c r="R28" s="3">
        <f t="shared" si="3"/>
        <v>12.44</v>
      </c>
      <c r="S28" s="3">
        <f t="shared" si="4"/>
        <v>-10.448561</v>
      </c>
      <c r="T28" s="3">
        <f t="shared" si="5"/>
        <v>-3.1637176999999999</v>
      </c>
      <c r="U28" s="15"/>
    </row>
    <row r="29" spans="2:21" x14ac:dyDescent="0.25">
      <c r="B29">
        <v>11700000000</v>
      </c>
      <c r="C29">
        <v>-9.0235728999999996</v>
      </c>
      <c r="D29">
        <v>-8.0198049999999999</v>
      </c>
      <c r="G29" s="15"/>
      <c r="H29" s="3">
        <f t="shared" si="0"/>
        <v>12.625</v>
      </c>
      <c r="I29" s="3">
        <f t="shared" si="1"/>
        <v>-8.8188133000000004</v>
      </c>
      <c r="J29" s="3">
        <f t="shared" si="2"/>
        <v>-6.7839203000000001</v>
      </c>
      <c r="L29">
        <v>11700000000</v>
      </c>
      <c r="M29">
        <v>-12.106294999999999</v>
      </c>
      <c r="N29">
        <v>-2.4013990999999999</v>
      </c>
      <c r="Q29" s="15"/>
      <c r="R29" s="3">
        <f t="shared" si="3"/>
        <v>12.625</v>
      </c>
      <c r="S29" s="3">
        <f t="shared" si="4"/>
        <v>-10.024597999999999</v>
      </c>
      <c r="T29" s="3">
        <f t="shared" si="5"/>
        <v>-3.4528015000000001</v>
      </c>
      <c r="U29" s="15"/>
    </row>
    <row r="30" spans="2:21" x14ac:dyDescent="0.25">
      <c r="B30">
        <v>11885000000</v>
      </c>
      <c r="C30">
        <v>-9.1048936999999999</v>
      </c>
      <c r="D30">
        <v>-7.6993957000000002</v>
      </c>
      <c r="G30" s="15"/>
      <c r="H30" s="3">
        <f t="shared" si="0"/>
        <v>12.81</v>
      </c>
      <c r="I30" s="3">
        <f t="shared" si="1"/>
        <v>-8.4895382000000001</v>
      </c>
      <c r="J30" s="3">
        <f t="shared" si="2"/>
        <v>-6.7703638000000002</v>
      </c>
      <c r="L30">
        <v>11885000000</v>
      </c>
      <c r="M30">
        <v>-11.700787999999999</v>
      </c>
      <c r="N30">
        <v>-2.5421531000000002</v>
      </c>
      <c r="Q30" s="15"/>
      <c r="R30" s="3">
        <f t="shared" si="3"/>
        <v>12.81</v>
      </c>
      <c r="S30" s="3">
        <f t="shared" si="4"/>
        <v>-9.6137695000000001</v>
      </c>
      <c r="T30" s="3">
        <f t="shared" si="5"/>
        <v>-3.7995136</v>
      </c>
      <c r="U30" s="15"/>
    </row>
    <row r="31" spans="2:21" x14ac:dyDescent="0.25">
      <c r="B31">
        <v>12070000000</v>
      </c>
      <c r="C31">
        <v>-9.1660661999999995</v>
      </c>
      <c r="D31">
        <v>-7.3924713000000004</v>
      </c>
      <c r="G31" s="15"/>
      <c r="H31" s="3">
        <f t="shared" si="0"/>
        <v>12.994999999999999</v>
      </c>
      <c r="I31" s="3">
        <f t="shared" si="1"/>
        <v>-8.1648598000000003</v>
      </c>
      <c r="J31" s="3">
        <f t="shared" si="2"/>
        <v>-6.8884945000000002</v>
      </c>
      <c r="L31">
        <v>12070000000</v>
      </c>
      <c r="M31">
        <v>-11.273391</v>
      </c>
      <c r="N31">
        <v>-2.7111082</v>
      </c>
      <c r="Q31" s="15"/>
      <c r="R31" s="3">
        <f t="shared" si="3"/>
        <v>12.994999999999999</v>
      </c>
      <c r="S31" s="3">
        <f t="shared" si="4"/>
        <v>-9.2272444</v>
      </c>
      <c r="T31" s="3">
        <f t="shared" si="5"/>
        <v>-4.2149137999999997</v>
      </c>
      <c r="U31" s="15"/>
    </row>
    <row r="32" spans="2:21" x14ac:dyDescent="0.25">
      <c r="B32">
        <v>12255000000</v>
      </c>
      <c r="C32">
        <v>-9.1370477999999995</v>
      </c>
      <c r="D32">
        <v>-7.1207231999999996</v>
      </c>
      <c r="G32" s="15"/>
      <c r="H32" s="3">
        <f t="shared" si="0"/>
        <v>13.18</v>
      </c>
      <c r="I32" s="3">
        <f t="shared" si="1"/>
        <v>-7.8461069999999999</v>
      </c>
      <c r="J32" s="3">
        <f t="shared" si="2"/>
        <v>-7.1273308000000002</v>
      </c>
      <c r="L32">
        <v>12255000000</v>
      </c>
      <c r="M32">
        <v>-10.866193000000001</v>
      </c>
      <c r="N32">
        <v>-2.9156914</v>
      </c>
      <c r="Q32" s="15"/>
      <c r="R32" s="3">
        <f t="shared" si="3"/>
        <v>13.18</v>
      </c>
      <c r="S32" s="3">
        <f t="shared" si="4"/>
        <v>-8.8586273000000002</v>
      </c>
      <c r="T32" s="3">
        <f t="shared" si="5"/>
        <v>-4.7066096999999996</v>
      </c>
      <c r="U32" s="15"/>
    </row>
    <row r="33" spans="2:21" x14ac:dyDescent="0.25">
      <c r="B33">
        <v>12440000000</v>
      </c>
      <c r="C33">
        <v>-9.0149355</v>
      </c>
      <c r="D33">
        <v>-6.9065275000000002</v>
      </c>
      <c r="G33" s="15"/>
      <c r="H33" s="3">
        <f t="shared" si="0"/>
        <v>13.365</v>
      </c>
      <c r="I33" s="3">
        <f t="shared" si="1"/>
        <v>-7.5774721999999999</v>
      </c>
      <c r="J33" s="3">
        <f t="shared" si="2"/>
        <v>-7.4720120000000003</v>
      </c>
      <c r="L33">
        <v>12440000000</v>
      </c>
      <c r="M33">
        <v>-10.448561</v>
      </c>
      <c r="N33">
        <v>-3.1637176999999999</v>
      </c>
      <c r="Q33" s="15"/>
      <c r="R33" s="3">
        <f t="shared" si="3"/>
        <v>13.365</v>
      </c>
      <c r="S33" s="3">
        <f t="shared" si="4"/>
        <v>-8.5355463</v>
      </c>
      <c r="T33" s="3">
        <f t="shared" si="5"/>
        <v>-5.2841806</v>
      </c>
      <c r="U33" s="15"/>
    </row>
    <row r="34" spans="2:21" x14ac:dyDescent="0.25">
      <c r="B34">
        <v>12625000000</v>
      </c>
      <c r="C34">
        <v>-8.8188133000000004</v>
      </c>
      <c r="D34">
        <v>-6.7839203000000001</v>
      </c>
      <c r="G34" s="15"/>
      <c r="H34" s="3">
        <f t="shared" si="0"/>
        <v>13.55</v>
      </c>
      <c r="I34" s="3">
        <f t="shared" si="1"/>
        <v>-7.3539690999999996</v>
      </c>
      <c r="J34" s="3">
        <f t="shared" si="2"/>
        <v>-7.9227910000000001</v>
      </c>
      <c r="L34">
        <v>12625000000</v>
      </c>
      <c r="M34">
        <v>-10.024597999999999</v>
      </c>
      <c r="N34">
        <v>-3.4528015000000001</v>
      </c>
      <c r="Q34" s="15"/>
      <c r="R34" s="3">
        <f t="shared" si="3"/>
        <v>13.55</v>
      </c>
      <c r="S34" s="3">
        <f t="shared" si="4"/>
        <v>-8.2675657000000005</v>
      </c>
      <c r="T34" s="3">
        <f t="shared" si="5"/>
        <v>-5.9559106999999996</v>
      </c>
      <c r="U34" s="15"/>
    </row>
    <row r="35" spans="2:21" x14ac:dyDescent="0.25">
      <c r="B35">
        <v>12810000000</v>
      </c>
      <c r="C35">
        <v>-8.4895382000000001</v>
      </c>
      <c r="D35">
        <v>-6.7703638000000002</v>
      </c>
      <c r="G35" s="15"/>
      <c r="H35" s="3">
        <f t="shared" si="0"/>
        <v>13.734999999999999</v>
      </c>
      <c r="I35" s="3">
        <f t="shared" si="1"/>
        <v>-7.2081894999999996</v>
      </c>
      <c r="J35" s="3">
        <f t="shared" si="2"/>
        <v>-8.4759636</v>
      </c>
      <c r="L35">
        <v>12810000000</v>
      </c>
      <c r="M35">
        <v>-9.6137695000000001</v>
      </c>
      <c r="N35">
        <v>-3.7995136</v>
      </c>
      <c r="Q35" s="15"/>
      <c r="R35" s="3">
        <f t="shared" si="3"/>
        <v>13.734999999999999</v>
      </c>
      <c r="S35" s="3">
        <f t="shared" si="4"/>
        <v>-8.0246037999999995</v>
      </c>
      <c r="T35" s="3">
        <f t="shared" si="5"/>
        <v>-6.7132554000000004</v>
      </c>
      <c r="U35" s="15"/>
    </row>
    <row r="36" spans="2:21" x14ac:dyDescent="0.25">
      <c r="B36">
        <v>12995000000</v>
      </c>
      <c r="C36">
        <v>-8.1648598000000003</v>
      </c>
      <c r="D36">
        <v>-6.8884945000000002</v>
      </c>
      <c r="G36" s="15"/>
      <c r="H36" s="3">
        <f t="shared" si="0"/>
        <v>13.92</v>
      </c>
      <c r="I36" s="3">
        <f t="shared" si="1"/>
        <v>-7.0654763999999997</v>
      </c>
      <c r="J36" s="3">
        <f t="shared" si="2"/>
        <v>-9.1186437999999992</v>
      </c>
      <c r="L36">
        <v>12995000000</v>
      </c>
      <c r="M36">
        <v>-9.2272444</v>
      </c>
      <c r="N36">
        <v>-4.2149137999999997</v>
      </c>
      <c r="Q36" s="15"/>
      <c r="R36" s="3">
        <f t="shared" si="3"/>
        <v>13.92</v>
      </c>
      <c r="S36" s="3">
        <f t="shared" si="4"/>
        <v>-7.8206692000000002</v>
      </c>
      <c r="T36" s="3">
        <f t="shared" si="5"/>
        <v>-7.5473156000000001</v>
      </c>
      <c r="U36" s="15"/>
    </row>
    <row r="37" spans="2:21" x14ac:dyDescent="0.25">
      <c r="B37">
        <v>13180000000</v>
      </c>
      <c r="C37">
        <v>-7.8461069999999999</v>
      </c>
      <c r="D37">
        <v>-7.1273308000000002</v>
      </c>
      <c r="G37" s="15"/>
      <c r="H37" s="3">
        <f t="shared" si="0"/>
        <v>14.105</v>
      </c>
      <c r="I37" s="3">
        <f t="shared" si="1"/>
        <v>-6.9321313</v>
      </c>
      <c r="J37" s="3">
        <f t="shared" si="2"/>
        <v>-9.7823591000000008</v>
      </c>
      <c r="L37">
        <v>13180000000</v>
      </c>
      <c r="M37">
        <v>-8.8586273000000002</v>
      </c>
      <c r="N37">
        <v>-4.7066096999999996</v>
      </c>
      <c r="Q37" s="15"/>
      <c r="R37" s="3">
        <f t="shared" si="3"/>
        <v>14.105</v>
      </c>
      <c r="S37" s="3">
        <f t="shared" si="4"/>
        <v>-7.6454329000000003</v>
      </c>
      <c r="T37" s="3">
        <f t="shared" si="5"/>
        <v>-8.4670085999999998</v>
      </c>
      <c r="U37" s="15"/>
    </row>
    <row r="38" spans="2:21" x14ac:dyDescent="0.25">
      <c r="B38">
        <v>13365000000</v>
      </c>
      <c r="C38">
        <v>-7.5774721999999999</v>
      </c>
      <c r="D38">
        <v>-7.4720120000000003</v>
      </c>
      <c r="G38" s="15"/>
      <c r="H38" s="3">
        <f t="shared" si="0"/>
        <v>14.29</v>
      </c>
      <c r="I38" s="3">
        <f t="shared" si="1"/>
        <v>-6.8221144999999996</v>
      </c>
      <c r="J38" s="3">
        <f t="shared" si="2"/>
        <v>-10.421662</v>
      </c>
      <c r="L38">
        <v>13365000000</v>
      </c>
      <c r="M38">
        <v>-8.5355463</v>
      </c>
      <c r="N38">
        <v>-5.2841806</v>
      </c>
      <c r="Q38" s="15"/>
      <c r="R38" s="3">
        <f t="shared" si="3"/>
        <v>14.29</v>
      </c>
      <c r="S38" s="3">
        <f t="shared" si="4"/>
        <v>-7.4949303</v>
      </c>
      <c r="T38" s="3">
        <f t="shared" si="5"/>
        <v>-9.4926089999999999</v>
      </c>
      <c r="U38" s="15"/>
    </row>
    <row r="39" spans="2:21" x14ac:dyDescent="0.25">
      <c r="B39">
        <v>13550000000</v>
      </c>
      <c r="C39">
        <v>-7.3539690999999996</v>
      </c>
      <c r="D39">
        <v>-7.9227910000000001</v>
      </c>
      <c r="G39" s="15"/>
      <c r="H39" s="3">
        <f t="shared" si="0"/>
        <v>14.475</v>
      </c>
      <c r="I39" s="3">
        <f t="shared" si="1"/>
        <v>-6.7406616000000001</v>
      </c>
      <c r="J39" s="3">
        <f t="shared" si="2"/>
        <v>-11.017664</v>
      </c>
      <c r="L39">
        <v>13550000000</v>
      </c>
      <c r="M39">
        <v>-8.2675657000000005</v>
      </c>
      <c r="N39">
        <v>-5.9559106999999996</v>
      </c>
      <c r="Q39" s="15"/>
      <c r="R39" s="3">
        <f t="shared" si="3"/>
        <v>14.475</v>
      </c>
      <c r="S39" s="3">
        <f t="shared" si="4"/>
        <v>-7.3696542000000003</v>
      </c>
      <c r="T39" s="3">
        <f t="shared" si="5"/>
        <v>-10.605309</v>
      </c>
      <c r="U39" s="15"/>
    </row>
    <row r="40" spans="2:21" x14ac:dyDescent="0.25">
      <c r="B40">
        <v>13735000000</v>
      </c>
      <c r="C40">
        <v>-7.2081894999999996</v>
      </c>
      <c r="D40">
        <v>-8.4759636</v>
      </c>
      <c r="G40" s="15"/>
      <c r="H40" s="3">
        <f t="shared" si="0"/>
        <v>14.66</v>
      </c>
      <c r="I40" s="3">
        <f t="shared" si="1"/>
        <v>-6.6838908000000004</v>
      </c>
      <c r="J40" s="3">
        <f t="shared" si="2"/>
        <v>-11.549111999999999</v>
      </c>
      <c r="L40">
        <v>13735000000</v>
      </c>
      <c r="M40">
        <v>-8.0246037999999995</v>
      </c>
      <c r="N40">
        <v>-6.7132554000000004</v>
      </c>
      <c r="Q40" s="15"/>
      <c r="R40" s="3">
        <f t="shared" si="3"/>
        <v>14.66</v>
      </c>
      <c r="S40" s="3">
        <f t="shared" si="4"/>
        <v>-7.2872548000000004</v>
      </c>
      <c r="T40" s="3">
        <f t="shared" si="5"/>
        <v>-11.851108</v>
      </c>
      <c r="U40" s="15"/>
    </row>
    <row r="41" spans="2:21" x14ac:dyDescent="0.25">
      <c r="B41">
        <v>13920000000</v>
      </c>
      <c r="C41">
        <v>-7.0654763999999997</v>
      </c>
      <c r="D41">
        <v>-9.1186437999999992</v>
      </c>
      <c r="G41" s="15"/>
      <c r="H41" s="3">
        <f t="shared" si="0"/>
        <v>14.845000000000001</v>
      </c>
      <c r="I41" s="3">
        <f t="shared" si="1"/>
        <v>-6.6556249000000003</v>
      </c>
      <c r="J41" s="3">
        <f t="shared" si="2"/>
        <v>-12.014753000000001</v>
      </c>
      <c r="L41">
        <v>13920000000</v>
      </c>
      <c r="M41">
        <v>-7.8206692000000002</v>
      </c>
      <c r="N41">
        <v>-7.5473156000000001</v>
      </c>
      <c r="Q41" s="15"/>
      <c r="R41" s="3">
        <f t="shared" si="3"/>
        <v>14.845000000000001</v>
      </c>
      <c r="S41" s="3">
        <f t="shared" si="4"/>
        <v>-7.2243361000000004</v>
      </c>
      <c r="T41" s="3">
        <f t="shared" si="5"/>
        <v>-13.215517</v>
      </c>
      <c r="U41" s="15"/>
    </row>
    <row r="42" spans="2:21" x14ac:dyDescent="0.25">
      <c r="B42">
        <v>14105000000</v>
      </c>
      <c r="C42">
        <v>-6.9321313</v>
      </c>
      <c r="D42">
        <v>-9.7823591000000008</v>
      </c>
      <c r="G42" s="15"/>
      <c r="H42" s="3">
        <f t="shared" si="0"/>
        <v>15.03</v>
      </c>
      <c r="I42" s="3">
        <f t="shared" si="1"/>
        <v>-6.6595110999999996</v>
      </c>
      <c r="J42" s="3">
        <f t="shared" si="2"/>
        <v>-12.412932</v>
      </c>
      <c r="L42">
        <v>14105000000</v>
      </c>
      <c r="M42">
        <v>-7.6454329000000003</v>
      </c>
      <c r="N42">
        <v>-8.4670085999999998</v>
      </c>
      <c r="Q42" s="15"/>
      <c r="R42" s="3">
        <f t="shared" si="3"/>
        <v>15.03</v>
      </c>
      <c r="S42" s="3">
        <f t="shared" si="4"/>
        <v>-7.1698712999999996</v>
      </c>
      <c r="T42" s="3">
        <f t="shared" si="5"/>
        <v>-14.706127</v>
      </c>
      <c r="U42" s="15"/>
    </row>
    <row r="43" spans="2:21" x14ac:dyDescent="0.25">
      <c r="B43">
        <v>14290000000</v>
      </c>
      <c r="C43">
        <v>-6.8221144999999996</v>
      </c>
      <c r="D43">
        <v>-10.421662</v>
      </c>
      <c r="G43" s="15"/>
      <c r="H43" s="3">
        <f t="shared" si="0"/>
        <v>15.215</v>
      </c>
      <c r="I43" s="3">
        <f t="shared" si="1"/>
        <v>-6.6906828999999997</v>
      </c>
      <c r="J43" s="3">
        <f t="shared" si="2"/>
        <v>-12.731425</v>
      </c>
      <c r="L43">
        <v>14290000000</v>
      </c>
      <c r="M43">
        <v>-7.4949303</v>
      </c>
      <c r="N43">
        <v>-9.4926089999999999</v>
      </c>
      <c r="Q43" s="15"/>
      <c r="R43" s="3">
        <f t="shared" si="3"/>
        <v>15.215</v>
      </c>
      <c r="S43" s="3">
        <f t="shared" si="4"/>
        <v>-7.1245279000000004</v>
      </c>
      <c r="T43" s="3">
        <f t="shared" si="5"/>
        <v>-16.141528999999998</v>
      </c>
      <c r="U43" s="15"/>
    </row>
    <row r="44" spans="2:21" x14ac:dyDescent="0.25">
      <c r="B44">
        <v>14475000000</v>
      </c>
      <c r="C44">
        <v>-6.7406616000000001</v>
      </c>
      <c r="D44">
        <v>-11.017664</v>
      </c>
      <c r="G44" s="15"/>
      <c r="H44" s="3">
        <f t="shared" si="0"/>
        <v>15.4</v>
      </c>
      <c r="I44" s="3">
        <f t="shared" si="1"/>
        <v>-6.7148070000000004</v>
      </c>
      <c r="J44" s="3">
        <f t="shared" si="2"/>
        <v>-12.994878999999999</v>
      </c>
      <c r="L44">
        <v>14475000000</v>
      </c>
      <c r="M44">
        <v>-7.3696542000000003</v>
      </c>
      <c r="N44">
        <v>-10.605309</v>
      </c>
      <c r="Q44" s="15"/>
      <c r="R44" s="3">
        <f t="shared" si="3"/>
        <v>15.4</v>
      </c>
      <c r="S44" s="3">
        <f t="shared" si="4"/>
        <v>-7.0829692</v>
      </c>
      <c r="T44" s="3">
        <f t="shared" si="5"/>
        <v>-17.367317</v>
      </c>
      <c r="U44" s="15"/>
    </row>
    <row r="45" spans="2:21" x14ac:dyDescent="0.25">
      <c r="B45">
        <v>14660000000</v>
      </c>
      <c r="C45">
        <v>-6.6838908000000004</v>
      </c>
      <c r="D45">
        <v>-11.549111999999999</v>
      </c>
      <c r="G45" s="15"/>
      <c r="H45" s="3">
        <f t="shared" si="0"/>
        <v>15.585000000000001</v>
      </c>
      <c r="I45" s="3">
        <f t="shared" si="1"/>
        <v>-6.7299018000000004</v>
      </c>
      <c r="J45" s="3">
        <f t="shared" si="2"/>
        <v>-13.179669000000001</v>
      </c>
      <c r="L45">
        <v>14660000000</v>
      </c>
      <c r="M45">
        <v>-7.2872548000000004</v>
      </c>
      <c r="N45">
        <v>-11.851108</v>
      </c>
      <c r="Q45" s="15"/>
      <c r="R45" s="3">
        <f t="shared" si="3"/>
        <v>15.585000000000001</v>
      </c>
      <c r="S45" s="3">
        <f t="shared" si="4"/>
        <v>-7.0543918999999997</v>
      </c>
      <c r="T45" s="3">
        <f t="shared" si="5"/>
        <v>-18.302786000000001</v>
      </c>
      <c r="U45" s="15"/>
    </row>
    <row r="46" spans="2:21" x14ac:dyDescent="0.25">
      <c r="B46">
        <v>14845000000</v>
      </c>
      <c r="C46">
        <v>-6.6556249000000003</v>
      </c>
      <c r="D46">
        <v>-12.014753000000001</v>
      </c>
      <c r="G46" s="15"/>
      <c r="H46" s="3">
        <f t="shared" si="0"/>
        <v>15.77</v>
      </c>
      <c r="I46" s="3">
        <f t="shared" si="1"/>
        <v>-6.7119707999999996</v>
      </c>
      <c r="J46" s="3">
        <f t="shared" si="2"/>
        <v>-13.306685</v>
      </c>
      <c r="L46">
        <v>14845000000</v>
      </c>
      <c r="M46">
        <v>-7.2243361000000004</v>
      </c>
      <c r="N46">
        <v>-13.215517</v>
      </c>
      <c r="Q46" s="15"/>
      <c r="R46" s="3">
        <f t="shared" si="3"/>
        <v>15.77</v>
      </c>
      <c r="S46" s="3">
        <f t="shared" si="4"/>
        <v>-7.0285029000000003</v>
      </c>
      <c r="T46" s="3">
        <f t="shared" si="5"/>
        <v>-18.936626</v>
      </c>
      <c r="U46" s="15"/>
    </row>
    <row r="47" spans="2:21" x14ac:dyDescent="0.25">
      <c r="B47">
        <v>15030000000</v>
      </c>
      <c r="C47">
        <v>-6.6595110999999996</v>
      </c>
      <c r="D47">
        <v>-12.412932</v>
      </c>
      <c r="G47" s="15"/>
      <c r="H47" s="3">
        <f t="shared" si="0"/>
        <v>15.955</v>
      </c>
      <c r="I47" s="3">
        <f t="shared" si="1"/>
        <v>-6.6982222</v>
      </c>
      <c r="J47" s="3">
        <f t="shared" si="2"/>
        <v>-13.352826</v>
      </c>
      <c r="L47">
        <v>15030000000</v>
      </c>
      <c r="M47">
        <v>-7.1698712999999996</v>
      </c>
      <c r="N47">
        <v>-14.706127</v>
      </c>
      <c r="Q47" s="15"/>
      <c r="R47" s="3">
        <f t="shared" si="3"/>
        <v>15.955</v>
      </c>
      <c r="S47" s="3">
        <f t="shared" si="4"/>
        <v>-7.0109119</v>
      </c>
      <c r="T47" s="3">
        <f t="shared" si="5"/>
        <v>-19.312726999999999</v>
      </c>
      <c r="U47" s="15"/>
    </row>
    <row r="48" spans="2:21" x14ac:dyDescent="0.25">
      <c r="B48">
        <v>15215000000</v>
      </c>
      <c r="C48">
        <v>-6.6906828999999997</v>
      </c>
      <c r="D48">
        <v>-12.731425</v>
      </c>
      <c r="G48" s="15"/>
      <c r="H48" s="3">
        <f t="shared" si="0"/>
        <v>16.14</v>
      </c>
      <c r="I48" s="3">
        <f t="shared" si="1"/>
        <v>-6.6825146999999996</v>
      </c>
      <c r="J48" s="3">
        <f t="shared" si="2"/>
        <v>-13.331239</v>
      </c>
      <c r="L48">
        <v>15215000000</v>
      </c>
      <c r="M48">
        <v>-7.1245279000000004</v>
      </c>
      <c r="N48">
        <v>-16.141528999999998</v>
      </c>
      <c r="Q48" s="15"/>
      <c r="R48" s="3">
        <f t="shared" si="3"/>
        <v>16.14</v>
      </c>
      <c r="S48" s="3">
        <f t="shared" si="4"/>
        <v>-7.0025228999999998</v>
      </c>
      <c r="T48" s="3">
        <f t="shared" si="5"/>
        <v>-19.453164999999998</v>
      </c>
      <c r="U48" s="15"/>
    </row>
    <row r="49" spans="2:21" x14ac:dyDescent="0.25">
      <c r="B49">
        <v>15400000000</v>
      </c>
      <c r="C49">
        <v>-6.7148070000000004</v>
      </c>
      <c r="D49">
        <v>-12.994878999999999</v>
      </c>
      <c r="G49" s="15"/>
      <c r="H49" s="3">
        <f t="shared" si="0"/>
        <v>16.324999999999999</v>
      </c>
      <c r="I49" s="3">
        <f t="shared" si="1"/>
        <v>-6.6822642999999999</v>
      </c>
      <c r="J49" s="3">
        <f t="shared" si="2"/>
        <v>-13.333005999999999</v>
      </c>
      <c r="L49">
        <v>15400000000</v>
      </c>
      <c r="M49">
        <v>-7.0829692</v>
      </c>
      <c r="N49">
        <v>-17.367317</v>
      </c>
      <c r="Q49" s="15"/>
      <c r="R49" s="3">
        <f t="shared" si="3"/>
        <v>16.324999999999999</v>
      </c>
      <c r="S49" s="3">
        <f t="shared" si="4"/>
        <v>-7.0069952000000004</v>
      </c>
      <c r="T49" s="3">
        <f t="shared" si="5"/>
        <v>-19.248051</v>
      </c>
      <c r="U49" s="15"/>
    </row>
    <row r="50" spans="2:21" x14ac:dyDescent="0.25">
      <c r="B50">
        <v>15585000000</v>
      </c>
      <c r="C50">
        <v>-6.7299018000000004</v>
      </c>
      <c r="D50">
        <v>-13.179669000000001</v>
      </c>
      <c r="G50" s="15"/>
      <c r="H50" s="3">
        <f t="shared" si="0"/>
        <v>16.510000000000002</v>
      </c>
      <c r="I50" s="3">
        <f t="shared" si="1"/>
        <v>-6.6792550000000004</v>
      </c>
      <c r="J50" s="3">
        <f t="shared" si="2"/>
        <v>-13.377197000000001</v>
      </c>
      <c r="L50">
        <v>15585000000</v>
      </c>
      <c r="M50">
        <v>-7.0543918999999997</v>
      </c>
      <c r="N50">
        <v>-18.302786000000001</v>
      </c>
      <c r="Q50" s="15"/>
      <c r="R50" s="3">
        <f t="shared" si="3"/>
        <v>16.510000000000002</v>
      </c>
      <c r="S50" s="3">
        <f t="shared" si="4"/>
        <v>-7.0140190000000002</v>
      </c>
      <c r="T50" s="3">
        <f t="shared" si="5"/>
        <v>-18.755323000000001</v>
      </c>
      <c r="U50" s="15"/>
    </row>
    <row r="51" spans="2:21" x14ac:dyDescent="0.25">
      <c r="B51">
        <v>15770000000</v>
      </c>
      <c r="C51">
        <v>-6.7119707999999996</v>
      </c>
      <c r="D51">
        <v>-13.306685</v>
      </c>
      <c r="G51" s="15"/>
      <c r="H51" s="3">
        <f t="shared" si="0"/>
        <v>16.695</v>
      </c>
      <c r="I51" s="3">
        <f t="shared" si="1"/>
        <v>-6.6485519000000002</v>
      </c>
      <c r="J51" s="3">
        <f t="shared" si="2"/>
        <v>-13.459548</v>
      </c>
      <c r="L51">
        <v>15770000000</v>
      </c>
      <c r="M51">
        <v>-7.0285029000000003</v>
      </c>
      <c r="N51">
        <v>-18.936626</v>
      </c>
      <c r="Q51" s="15"/>
      <c r="R51" s="3">
        <f t="shared" si="3"/>
        <v>16.695</v>
      </c>
      <c r="S51" s="3">
        <f t="shared" si="4"/>
        <v>-7.0359550000000004</v>
      </c>
      <c r="T51" s="3">
        <f t="shared" si="5"/>
        <v>-17.989151</v>
      </c>
      <c r="U51" s="15"/>
    </row>
    <row r="52" spans="2:21" x14ac:dyDescent="0.25">
      <c r="B52">
        <v>15955000000</v>
      </c>
      <c r="C52">
        <v>-6.6982222</v>
      </c>
      <c r="D52">
        <v>-13.352826</v>
      </c>
      <c r="G52" s="15"/>
      <c r="H52" s="3">
        <f t="shared" si="0"/>
        <v>16.88</v>
      </c>
      <c r="I52" s="3">
        <f t="shared" si="1"/>
        <v>-6.6390165999999997</v>
      </c>
      <c r="J52" s="3">
        <f t="shared" si="2"/>
        <v>-13.62105</v>
      </c>
      <c r="L52">
        <v>15955000000</v>
      </c>
      <c r="M52">
        <v>-7.0109119</v>
      </c>
      <c r="N52">
        <v>-19.312726999999999</v>
      </c>
      <c r="Q52" s="15"/>
      <c r="R52" s="3">
        <f t="shared" si="3"/>
        <v>16.88</v>
      </c>
      <c r="S52" s="3">
        <f t="shared" si="4"/>
        <v>-7.0696558999999999</v>
      </c>
      <c r="T52" s="3">
        <f t="shared" si="5"/>
        <v>-17.139982</v>
      </c>
      <c r="U52" s="15"/>
    </row>
    <row r="53" spans="2:21" x14ac:dyDescent="0.25">
      <c r="B53">
        <v>16140000000</v>
      </c>
      <c r="C53">
        <v>-6.6825146999999996</v>
      </c>
      <c r="D53">
        <v>-13.331239</v>
      </c>
      <c r="G53" s="15"/>
      <c r="H53" s="3">
        <f t="shared" si="0"/>
        <v>17.065000000000001</v>
      </c>
      <c r="I53" s="3">
        <f t="shared" si="1"/>
        <v>-6.6316170999999997</v>
      </c>
      <c r="J53" s="3">
        <f t="shared" si="2"/>
        <v>-13.784708</v>
      </c>
      <c r="L53">
        <v>16140000000</v>
      </c>
      <c r="M53">
        <v>-7.0025228999999998</v>
      </c>
      <c r="N53">
        <v>-19.453164999999998</v>
      </c>
      <c r="Q53" s="15"/>
      <c r="R53" s="3">
        <f t="shared" si="3"/>
        <v>17.065000000000001</v>
      </c>
      <c r="S53" s="3">
        <f t="shared" si="4"/>
        <v>-7.1044593000000003</v>
      </c>
      <c r="T53" s="3">
        <f t="shared" si="5"/>
        <v>-16.360004</v>
      </c>
      <c r="U53" s="15"/>
    </row>
    <row r="54" spans="2:21" x14ac:dyDescent="0.25">
      <c r="B54">
        <v>16325000000</v>
      </c>
      <c r="C54">
        <v>-6.6822642999999999</v>
      </c>
      <c r="D54">
        <v>-13.333005999999999</v>
      </c>
      <c r="G54" s="15"/>
      <c r="H54" s="3">
        <f t="shared" si="0"/>
        <v>17.25</v>
      </c>
      <c r="I54" s="3">
        <f t="shared" si="1"/>
        <v>-6.5910282000000002</v>
      </c>
      <c r="J54" s="3">
        <f t="shared" si="2"/>
        <v>-13.942882000000001</v>
      </c>
      <c r="L54">
        <v>16325000000</v>
      </c>
      <c r="M54">
        <v>-7.0069952000000004</v>
      </c>
      <c r="N54">
        <v>-19.248051</v>
      </c>
      <c r="Q54" s="15"/>
      <c r="R54" s="3">
        <f t="shared" si="3"/>
        <v>17.25</v>
      </c>
      <c r="S54" s="3">
        <f t="shared" si="4"/>
        <v>-7.1449040999999998</v>
      </c>
      <c r="T54" s="3">
        <f t="shared" si="5"/>
        <v>-15.750578000000001</v>
      </c>
      <c r="U54" s="15"/>
    </row>
    <row r="55" spans="2:21" x14ac:dyDescent="0.25">
      <c r="B55">
        <v>16510000000</v>
      </c>
      <c r="C55">
        <v>-6.6792550000000004</v>
      </c>
      <c r="D55">
        <v>-13.377197000000001</v>
      </c>
      <c r="H55" s="3">
        <f t="shared" si="0"/>
        <v>17.434999999999999</v>
      </c>
      <c r="I55" s="3">
        <f t="shared" si="1"/>
        <v>-6.5365995999999997</v>
      </c>
      <c r="J55" s="3">
        <f t="shared" si="2"/>
        <v>-14.136200000000001</v>
      </c>
      <c r="L55">
        <v>16510000000</v>
      </c>
      <c r="M55">
        <v>-7.0140190000000002</v>
      </c>
      <c r="N55">
        <v>-18.755323000000001</v>
      </c>
      <c r="R55" s="3">
        <f t="shared" si="3"/>
        <v>17.434999999999999</v>
      </c>
      <c r="S55" s="3">
        <f t="shared" si="4"/>
        <v>-7.1843057000000003</v>
      </c>
      <c r="T55" s="3">
        <f t="shared" si="5"/>
        <v>-15.308821999999999</v>
      </c>
    </row>
    <row r="56" spans="2:21" x14ac:dyDescent="0.25">
      <c r="B56">
        <v>16695000000</v>
      </c>
      <c r="C56">
        <v>-6.6485519000000002</v>
      </c>
      <c r="D56">
        <v>-13.459548</v>
      </c>
      <c r="H56" s="3">
        <f t="shared" si="0"/>
        <v>17.62</v>
      </c>
      <c r="I56" s="3">
        <f t="shared" si="1"/>
        <v>-6.5298233000000003</v>
      </c>
      <c r="J56" s="3">
        <f t="shared" si="2"/>
        <v>-14.388506</v>
      </c>
      <c r="L56">
        <v>16695000000</v>
      </c>
      <c r="M56">
        <v>-7.0359550000000004</v>
      </c>
      <c r="N56">
        <v>-17.989151</v>
      </c>
      <c r="R56" s="3">
        <f t="shared" si="3"/>
        <v>17.62</v>
      </c>
      <c r="S56" s="3">
        <f t="shared" si="4"/>
        <v>-7.2208895999999996</v>
      </c>
      <c r="T56" s="3">
        <f t="shared" si="5"/>
        <v>-14.952616000000001</v>
      </c>
    </row>
    <row r="57" spans="2:21" x14ac:dyDescent="0.25">
      <c r="B57">
        <v>16880000000</v>
      </c>
      <c r="C57">
        <v>-6.6390165999999997</v>
      </c>
      <c r="D57">
        <v>-13.62105</v>
      </c>
      <c r="H57" s="3">
        <f t="shared" si="0"/>
        <v>17.805</v>
      </c>
      <c r="I57" s="3">
        <f t="shared" si="1"/>
        <v>-6.5137181000000002</v>
      </c>
      <c r="J57" s="3">
        <f t="shared" si="2"/>
        <v>-14.749701</v>
      </c>
      <c r="L57">
        <v>16880000000</v>
      </c>
      <c r="M57">
        <v>-7.0696558999999999</v>
      </c>
      <c r="N57">
        <v>-17.139982</v>
      </c>
      <c r="R57" s="3">
        <f t="shared" si="3"/>
        <v>17.805</v>
      </c>
      <c r="S57" s="3">
        <f t="shared" si="4"/>
        <v>-7.2541045999999998</v>
      </c>
      <c r="T57" s="3">
        <f t="shared" si="5"/>
        <v>-14.622923</v>
      </c>
    </row>
    <row r="58" spans="2:21" x14ac:dyDescent="0.25">
      <c r="B58">
        <v>17065000000</v>
      </c>
      <c r="C58">
        <v>-6.6316170999999997</v>
      </c>
      <c r="D58">
        <v>-13.784708</v>
      </c>
      <c r="H58" s="3">
        <f t="shared" si="0"/>
        <v>17.989999999999998</v>
      </c>
      <c r="I58" s="3">
        <f t="shared" si="1"/>
        <v>-6.5074734999999997</v>
      </c>
      <c r="J58" s="3">
        <f t="shared" si="2"/>
        <v>-15.13397</v>
      </c>
      <c r="L58">
        <v>17065000000</v>
      </c>
      <c r="M58">
        <v>-7.1044593000000003</v>
      </c>
      <c r="N58">
        <v>-16.360004</v>
      </c>
      <c r="R58" s="3">
        <f t="shared" si="3"/>
        <v>17.989999999999998</v>
      </c>
      <c r="S58" s="3">
        <f t="shared" si="4"/>
        <v>-7.2834624999999997</v>
      </c>
      <c r="T58" s="3">
        <f t="shared" si="5"/>
        <v>-14.307643000000001</v>
      </c>
    </row>
    <row r="59" spans="2:21" x14ac:dyDescent="0.25">
      <c r="B59">
        <v>17250000000</v>
      </c>
      <c r="C59">
        <v>-6.5910282000000002</v>
      </c>
      <c r="D59">
        <v>-13.942882000000001</v>
      </c>
      <c r="H59" s="3">
        <f t="shared" si="0"/>
        <v>18.175000000000001</v>
      </c>
      <c r="I59" s="3">
        <f t="shared" si="1"/>
        <v>-6.4936847999999996</v>
      </c>
      <c r="J59" s="3">
        <f t="shared" si="2"/>
        <v>-15.534523</v>
      </c>
      <c r="L59">
        <v>17250000000</v>
      </c>
      <c r="M59">
        <v>-7.1449040999999998</v>
      </c>
      <c r="N59">
        <v>-15.750578000000001</v>
      </c>
      <c r="R59" s="3">
        <f t="shared" si="3"/>
        <v>18.175000000000001</v>
      </c>
      <c r="S59" s="3">
        <f t="shared" si="4"/>
        <v>-7.3150829999999996</v>
      </c>
      <c r="T59" s="3">
        <f t="shared" si="5"/>
        <v>-13.929444999999999</v>
      </c>
    </row>
    <row r="60" spans="2:21" x14ac:dyDescent="0.25">
      <c r="B60">
        <v>17435000000</v>
      </c>
      <c r="C60">
        <v>-6.5365995999999997</v>
      </c>
      <c r="D60">
        <v>-14.136200000000001</v>
      </c>
      <c r="H60" s="3">
        <f t="shared" si="0"/>
        <v>18.36</v>
      </c>
      <c r="I60" s="3">
        <f t="shared" si="1"/>
        <v>-6.4774612999999999</v>
      </c>
      <c r="J60" s="3">
        <f t="shared" si="2"/>
        <v>-15.933469000000001</v>
      </c>
      <c r="L60">
        <v>17435000000</v>
      </c>
      <c r="M60">
        <v>-7.1843057000000003</v>
      </c>
      <c r="N60">
        <v>-15.308821999999999</v>
      </c>
      <c r="R60" s="3">
        <f t="shared" si="3"/>
        <v>18.36</v>
      </c>
      <c r="S60" s="3">
        <f t="shared" si="4"/>
        <v>-7.3510656000000001</v>
      </c>
      <c r="T60" s="3">
        <f t="shared" si="5"/>
        <v>-13.475471000000001</v>
      </c>
    </row>
    <row r="61" spans="2:21" x14ac:dyDescent="0.25">
      <c r="B61">
        <v>17620000000</v>
      </c>
      <c r="C61">
        <v>-6.5298233000000003</v>
      </c>
      <c r="D61">
        <v>-14.388506</v>
      </c>
      <c r="H61" s="3">
        <f t="shared" si="0"/>
        <v>18.545000000000002</v>
      </c>
      <c r="I61" s="3">
        <f t="shared" si="1"/>
        <v>-6.4532394000000002</v>
      </c>
      <c r="J61" s="3">
        <f t="shared" si="2"/>
        <v>-16.294542</v>
      </c>
      <c r="L61">
        <v>17620000000</v>
      </c>
      <c r="M61">
        <v>-7.2208895999999996</v>
      </c>
      <c r="N61">
        <v>-14.952616000000001</v>
      </c>
      <c r="R61" s="3">
        <f t="shared" si="3"/>
        <v>18.545000000000002</v>
      </c>
      <c r="S61" s="3">
        <f t="shared" si="4"/>
        <v>-7.3848719999999997</v>
      </c>
      <c r="T61" s="3">
        <f t="shared" si="5"/>
        <v>-12.970364</v>
      </c>
    </row>
    <row r="62" spans="2:21" x14ac:dyDescent="0.25">
      <c r="B62">
        <v>17805000000</v>
      </c>
      <c r="C62">
        <v>-6.5137181000000002</v>
      </c>
      <c r="D62">
        <v>-14.749701</v>
      </c>
      <c r="H62" s="3">
        <f t="shared" si="0"/>
        <v>18.73</v>
      </c>
      <c r="I62" s="3">
        <f t="shared" si="1"/>
        <v>-6.4241972000000001</v>
      </c>
      <c r="J62" s="3">
        <f t="shared" si="2"/>
        <v>-16.657381000000001</v>
      </c>
      <c r="L62">
        <v>17805000000</v>
      </c>
      <c r="M62">
        <v>-7.2541045999999998</v>
      </c>
      <c r="N62">
        <v>-14.622923</v>
      </c>
      <c r="R62" s="3">
        <f t="shared" si="3"/>
        <v>18.73</v>
      </c>
      <c r="S62" s="3">
        <f t="shared" si="4"/>
        <v>-7.4228239</v>
      </c>
      <c r="T62" s="3">
        <f t="shared" si="5"/>
        <v>-12.441801</v>
      </c>
    </row>
    <row r="63" spans="2:21" x14ac:dyDescent="0.25">
      <c r="B63">
        <v>17990000000</v>
      </c>
      <c r="C63">
        <v>-6.5074734999999997</v>
      </c>
      <c r="D63">
        <v>-15.13397</v>
      </c>
      <c r="H63" s="3">
        <f t="shared" si="0"/>
        <v>18.914999999999999</v>
      </c>
      <c r="I63" s="3">
        <f t="shared" si="1"/>
        <v>-6.3860583000000002</v>
      </c>
      <c r="J63" s="3">
        <f t="shared" si="2"/>
        <v>-17.133714999999999</v>
      </c>
      <c r="L63">
        <v>17990000000</v>
      </c>
      <c r="M63">
        <v>-7.2834624999999997</v>
      </c>
      <c r="N63">
        <v>-14.307643000000001</v>
      </c>
      <c r="R63" s="3">
        <f t="shared" si="3"/>
        <v>18.914999999999999</v>
      </c>
      <c r="S63" s="3">
        <f t="shared" si="4"/>
        <v>-7.4720278000000002</v>
      </c>
      <c r="T63" s="3">
        <f t="shared" si="5"/>
        <v>-11.893406000000001</v>
      </c>
    </row>
    <row r="64" spans="2:21" x14ac:dyDescent="0.25">
      <c r="B64">
        <v>18175000000</v>
      </c>
      <c r="C64">
        <v>-6.4936847999999996</v>
      </c>
      <c r="D64">
        <v>-15.534523</v>
      </c>
      <c r="H64" s="3">
        <f t="shared" si="0"/>
        <v>19.100000000000001</v>
      </c>
      <c r="I64" s="3">
        <f t="shared" si="1"/>
        <v>-6.3780793999999998</v>
      </c>
      <c r="J64" s="3">
        <f t="shared" si="2"/>
        <v>-17.696327</v>
      </c>
      <c r="L64">
        <v>18175000000</v>
      </c>
      <c r="M64">
        <v>-7.3150829999999996</v>
      </c>
      <c r="N64">
        <v>-13.929444999999999</v>
      </c>
      <c r="R64" s="3">
        <f t="shared" si="3"/>
        <v>19.100000000000001</v>
      </c>
      <c r="S64" s="3">
        <f t="shared" si="4"/>
        <v>-7.5210790999999997</v>
      </c>
      <c r="T64" s="3">
        <f t="shared" si="5"/>
        <v>-11.338087</v>
      </c>
    </row>
    <row r="65" spans="2:20" x14ac:dyDescent="0.25">
      <c r="B65">
        <v>18360000000</v>
      </c>
      <c r="C65">
        <v>-6.4774612999999999</v>
      </c>
      <c r="D65">
        <v>-15.933469000000001</v>
      </c>
      <c r="H65" s="3">
        <f t="shared" si="0"/>
        <v>19.285</v>
      </c>
      <c r="I65" s="3">
        <f t="shared" si="1"/>
        <v>-6.3756456000000004</v>
      </c>
      <c r="J65" s="3">
        <f t="shared" si="2"/>
        <v>-18.251397999999998</v>
      </c>
      <c r="L65">
        <v>18360000000</v>
      </c>
      <c r="M65">
        <v>-7.3510656000000001</v>
      </c>
      <c r="N65">
        <v>-13.475471000000001</v>
      </c>
      <c r="R65" s="3">
        <f t="shared" si="3"/>
        <v>19.285</v>
      </c>
      <c r="S65" s="3">
        <f t="shared" si="4"/>
        <v>-7.5491942999999999</v>
      </c>
      <c r="T65" s="3">
        <f t="shared" si="5"/>
        <v>-10.803361000000001</v>
      </c>
    </row>
    <row r="66" spans="2:20" x14ac:dyDescent="0.25">
      <c r="B66">
        <v>18545000000</v>
      </c>
      <c r="C66">
        <v>-6.4532394000000002</v>
      </c>
      <c r="D66">
        <v>-16.294542</v>
      </c>
      <c r="H66" s="3">
        <f t="shared" si="0"/>
        <v>19.47</v>
      </c>
      <c r="I66" s="3">
        <f t="shared" si="1"/>
        <v>-6.3803891999999998</v>
      </c>
      <c r="J66" s="3">
        <f t="shared" si="2"/>
        <v>-18.572741000000001</v>
      </c>
      <c r="L66">
        <v>18545000000</v>
      </c>
      <c r="M66">
        <v>-7.3848719999999997</v>
      </c>
      <c r="N66">
        <v>-12.970364</v>
      </c>
      <c r="R66" s="3">
        <f t="shared" si="3"/>
        <v>19.47</v>
      </c>
      <c r="S66" s="3">
        <f t="shared" si="4"/>
        <v>-7.5712923999999999</v>
      </c>
      <c r="T66" s="3">
        <f t="shared" si="5"/>
        <v>-10.332064000000001</v>
      </c>
    </row>
    <row r="67" spans="2:20" x14ac:dyDescent="0.25">
      <c r="B67">
        <v>18730000000</v>
      </c>
      <c r="C67">
        <v>-6.4241972000000001</v>
      </c>
      <c r="D67">
        <v>-16.657381000000001</v>
      </c>
      <c r="H67" s="3">
        <f t="shared" si="0"/>
        <v>19.655000000000001</v>
      </c>
      <c r="I67" s="3">
        <f t="shared" si="1"/>
        <v>-6.3935694999999999</v>
      </c>
      <c r="J67" s="3">
        <f t="shared" si="2"/>
        <v>-18.571805999999999</v>
      </c>
      <c r="L67">
        <v>18730000000</v>
      </c>
      <c r="M67">
        <v>-7.4228239</v>
      </c>
      <c r="N67">
        <v>-12.441801</v>
      </c>
      <c r="R67" s="3">
        <f t="shared" si="3"/>
        <v>19.655000000000001</v>
      </c>
      <c r="S67" s="3">
        <f t="shared" si="4"/>
        <v>-7.5960932000000003</v>
      </c>
      <c r="T67" s="3">
        <f t="shared" si="5"/>
        <v>-9.9784717999999994</v>
      </c>
    </row>
    <row r="68" spans="2:20" x14ac:dyDescent="0.25">
      <c r="B68">
        <v>18915000000</v>
      </c>
      <c r="C68">
        <v>-6.3860583000000002</v>
      </c>
      <c r="D68">
        <v>-17.133714999999999</v>
      </c>
      <c r="H68" s="3">
        <f t="shared" ref="H68:H131" si="6">B73/1000000000</f>
        <v>19.84</v>
      </c>
      <c r="I68" s="3">
        <f t="shared" ref="I68:I131" si="7">C73</f>
        <v>-6.4193648999999997</v>
      </c>
      <c r="J68" s="3">
        <f t="shared" ref="J68:J131" si="8">D73</f>
        <v>-18.319353</v>
      </c>
      <c r="L68">
        <v>18915000000</v>
      </c>
      <c r="M68">
        <v>-7.4720278000000002</v>
      </c>
      <c r="N68">
        <v>-11.893406000000001</v>
      </c>
      <c r="R68" s="3">
        <f t="shared" ref="R68:R131" si="9">L73/1000000000</f>
        <v>19.84</v>
      </c>
      <c r="S68" s="3">
        <f t="shared" ref="S68:S131" si="10">M73</f>
        <v>-7.6194692000000002</v>
      </c>
      <c r="T68" s="3">
        <f t="shared" ref="T68:T131" si="11">N73</f>
        <v>-9.7543077</v>
      </c>
    </row>
    <row r="69" spans="2:20" x14ac:dyDescent="0.25">
      <c r="B69">
        <v>19100000000</v>
      </c>
      <c r="C69">
        <v>-6.3780793999999998</v>
      </c>
      <c r="D69">
        <v>-17.696327</v>
      </c>
      <c r="H69" s="3">
        <f t="shared" si="6"/>
        <v>20.024999999999999</v>
      </c>
      <c r="I69" s="3">
        <f t="shared" si="7"/>
        <v>-6.4453421000000004</v>
      </c>
      <c r="J69" s="3">
        <f t="shared" si="8"/>
        <v>-17.850038999999999</v>
      </c>
      <c r="L69">
        <v>19100000000</v>
      </c>
      <c r="M69">
        <v>-7.5210790999999997</v>
      </c>
      <c r="N69">
        <v>-11.338087</v>
      </c>
      <c r="R69" s="3">
        <f t="shared" si="9"/>
        <v>20.024999999999999</v>
      </c>
      <c r="S69" s="3">
        <f t="shared" si="10"/>
        <v>-7.6388097000000004</v>
      </c>
      <c r="T69" s="3">
        <f t="shared" si="11"/>
        <v>-9.6214685000000006</v>
      </c>
    </row>
    <row r="70" spans="2:20" x14ac:dyDescent="0.25">
      <c r="B70">
        <v>19285000000</v>
      </c>
      <c r="C70">
        <v>-6.3756456000000004</v>
      </c>
      <c r="D70">
        <v>-18.251397999999998</v>
      </c>
      <c r="H70" s="3">
        <f t="shared" si="6"/>
        <v>20.21</v>
      </c>
      <c r="I70" s="3">
        <f t="shared" si="7"/>
        <v>-6.4866257000000003</v>
      </c>
      <c r="J70" s="3">
        <f t="shared" si="8"/>
        <v>-17.176563000000002</v>
      </c>
      <c r="L70">
        <v>19285000000</v>
      </c>
      <c r="M70">
        <v>-7.5491942999999999</v>
      </c>
      <c r="N70">
        <v>-10.803361000000001</v>
      </c>
      <c r="R70" s="3">
        <f t="shared" si="9"/>
        <v>20.21</v>
      </c>
      <c r="S70" s="3">
        <f t="shared" si="10"/>
        <v>-7.6808290000000001</v>
      </c>
      <c r="T70" s="3">
        <f t="shared" si="11"/>
        <v>-9.5432433999999997</v>
      </c>
    </row>
    <row r="71" spans="2:20" x14ac:dyDescent="0.25">
      <c r="B71">
        <v>19470000000</v>
      </c>
      <c r="C71">
        <v>-6.3803891999999998</v>
      </c>
      <c r="D71">
        <v>-18.572741000000001</v>
      </c>
      <c r="H71" s="3">
        <f t="shared" si="6"/>
        <v>20.395</v>
      </c>
      <c r="I71" s="3">
        <f t="shared" si="7"/>
        <v>-6.5559139000000002</v>
      </c>
      <c r="J71" s="3">
        <f t="shared" si="8"/>
        <v>-16.305786000000001</v>
      </c>
      <c r="L71">
        <v>19470000000</v>
      </c>
      <c r="M71">
        <v>-7.5712923999999999</v>
      </c>
      <c r="N71">
        <v>-10.332064000000001</v>
      </c>
      <c r="R71" s="3">
        <f t="shared" si="9"/>
        <v>20.395</v>
      </c>
      <c r="S71" s="3">
        <f t="shared" si="10"/>
        <v>-7.7526697999999996</v>
      </c>
      <c r="T71" s="3">
        <f t="shared" si="11"/>
        <v>-9.5751656999999994</v>
      </c>
    </row>
    <row r="72" spans="2:20" x14ac:dyDescent="0.25">
      <c r="B72">
        <v>19655000000</v>
      </c>
      <c r="C72">
        <v>-6.3935694999999999</v>
      </c>
      <c r="D72">
        <v>-18.571805999999999</v>
      </c>
      <c r="H72" s="3">
        <f t="shared" si="6"/>
        <v>20.58</v>
      </c>
      <c r="I72" s="3">
        <f t="shared" si="7"/>
        <v>-6.6494217000000004</v>
      </c>
      <c r="J72" s="3">
        <f t="shared" si="8"/>
        <v>-15.228536</v>
      </c>
      <c r="L72">
        <v>19655000000</v>
      </c>
      <c r="M72">
        <v>-7.5960932000000003</v>
      </c>
      <c r="N72">
        <v>-9.9784717999999994</v>
      </c>
      <c r="R72" s="3">
        <f t="shared" si="9"/>
        <v>20.58</v>
      </c>
      <c r="S72" s="3">
        <f t="shared" si="10"/>
        <v>-7.8638659000000004</v>
      </c>
      <c r="T72" s="3">
        <f t="shared" si="11"/>
        <v>-9.5273398999999994</v>
      </c>
    </row>
    <row r="73" spans="2:20" x14ac:dyDescent="0.25">
      <c r="B73">
        <v>19840000000</v>
      </c>
      <c r="C73">
        <v>-6.4193648999999997</v>
      </c>
      <c r="D73">
        <v>-18.319353</v>
      </c>
      <c r="H73" s="3">
        <f t="shared" si="6"/>
        <v>20.765000000000001</v>
      </c>
      <c r="I73" s="3">
        <f t="shared" si="7"/>
        <v>-6.7819843000000004</v>
      </c>
      <c r="J73" s="3">
        <f t="shared" si="8"/>
        <v>-13.959618000000001</v>
      </c>
      <c r="L73">
        <v>19840000000</v>
      </c>
      <c r="M73">
        <v>-7.6194692000000002</v>
      </c>
      <c r="N73">
        <v>-9.7543077</v>
      </c>
      <c r="R73" s="3">
        <f t="shared" si="9"/>
        <v>20.765000000000001</v>
      </c>
      <c r="S73" s="3">
        <f t="shared" si="10"/>
        <v>-8.0657873000000002</v>
      </c>
      <c r="T73" s="3">
        <f t="shared" si="11"/>
        <v>-9.3659409999999994</v>
      </c>
    </row>
    <row r="74" spans="2:20" x14ac:dyDescent="0.25">
      <c r="B74">
        <v>20025000000</v>
      </c>
      <c r="C74">
        <v>-6.4453421000000004</v>
      </c>
      <c r="D74">
        <v>-17.850038999999999</v>
      </c>
      <c r="H74" s="3">
        <f t="shared" si="6"/>
        <v>20.95</v>
      </c>
      <c r="I74" s="3">
        <f t="shared" si="7"/>
        <v>-6.9442987</v>
      </c>
      <c r="J74" s="3">
        <f t="shared" si="8"/>
        <v>-12.697349000000001</v>
      </c>
      <c r="L74">
        <v>20025000000</v>
      </c>
      <c r="M74">
        <v>-7.6388097000000004</v>
      </c>
      <c r="N74">
        <v>-9.6214685000000006</v>
      </c>
      <c r="R74" s="3">
        <f t="shared" si="9"/>
        <v>20.95</v>
      </c>
      <c r="S74" s="3">
        <f t="shared" si="10"/>
        <v>-8.2757091999999997</v>
      </c>
      <c r="T74" s="3">
        <f t="shared" si="11"/>
        <v>-9.1651439999999997</v>
      </c>
    </row>
    <row r="75" spans="2:20" x14ac:dyDescent="0.25">
      <c r="B75">
        <v>20210000000</v>
      </c>
      <c r="C75">
        <v>-6.4866257000000003</v>
      </c>
      <c r="D75">
        <v>-17.176563000000002</v>
      </c>
      <c r="H75" s="3">
        <f t="shared" si="6"/>
        <v>21.135000000000002</v>
      </c>
      <c r="I75" s="3">
        <f t="shared" si="7"/>
        <v>-7.1355351999999996</v>
      </c>
      <c r="J75" s="3">
        <f t="shared" si="8"/>
        <v>-11.578725</v>
      </c>
      <c r="L75">
        <v>20210000000</v>
      </c>
      <c r="M75">
        <v>-7.6808290000000001</v>
      </c>
      <c r="N75">
        <v>-9.5432433999999997</v>
      </c>
      <c r="R75" s="3">
        <f t="shared" si="9"/>
        <v>21.135000000000002</v>
      </c>
      <c r="S75" s="3">
        <f t="shared" si="10"/>
        <v>-8.4571027999999995</v>
      </c>
      <c r="T75" s="3">
        <f t="shared" si="11"/>
        <v>-8.9102268000000002</v>
      </c>
    </row>
    <row r="76" spans="2:20" x14ac:dyDescent="0.25">
      <c r="B76">
        <v>20395000000</v>
      </c>
      <c r="C76">
        <v>-6.5559139000000002</v>
      </c>
      <c r="D76">
        <v>-16.305786000000001</v>
      </c>
      <c r="H76" s="3">
        <f t="shared" si="6"/>
        <v>21.32</v>
      </c>
      <c r="I76" s="3">
        <f t="shared" si="7"/>
        <v>-7.3009706000000003</v>
      </c>
      <c r="J76" s="3">
        <f t="shared" si="8"/>
        <v>-10.678402</v>
      </c>
      <c r="L76">
        <v>20395000000</v>
      </c>
      <c r="M76">
        <v>-7.7526697999999996</v>
      </c>
      <c r="N76">
        <v>-9.5751656999999994</v>
      </c>
      <c r="R76" s="3">
        <f t="shared" si="9"/>
        <v>21.32</v>
      </c>
      <c r="S76" s="3">
        <f t="shared" si="10"/>
        <v>-8.6509093999999997</v>
      </c>
      <c r="T76" s="3">
        <f t="shared" si="11"/>
        <v>-8.6092280999999993</v>
      </c>
    </row>
    <row r="77" spans="2:20" x14ac:dyDescent="0.25">
      <c r="B77">
        <v>20580000000</v>
      </c>
      <c r="C77">
        <v>-6.6494217000000004</v>
      </c>
      <c r="D77">
        <v>-15.228536</v>
      </c>
      <c r="H77" s="3">
        <f t="shared" si="6"/>
        <v>21.504999999999999</v>
      </c>
      <c r="I77" s="3">
        <f t="shared" si="7"/>
        <v>-7.4566096999999996</v>
      </c>
      <c r="J77" s="3">
        <f t="shared" si="8"/>
        <v>-9.9528399000000007</v>
      </c>
      <c r="L77">
        <v>20580000000</v>
      </c>
      <c r="M77">
        <v>-7.8638659000000004</v>
      </c>
      <c r="N77">
        <v>-9.5273398999999994</v>
      </c>
      <c r="R77" s="3">
        <f t="shared" si="9"/>
        <v>21.504999999999999</v>
      </c>
      <c r="S77" s="3">
        <f t="shared" si="10"/>
        <v>-8.8495673999999998</v>
      </c>
      <c r="T77" s="3">
        <f t="shared" si="11"/>
        <v>-8.3030881999999995</v>
      </c>
    </row>
    <row r="78" spans="2:20" x14ac:dyDescent="0.25">
      <c r="B78">
        <v>20765000000</v>
      </c>
      <c r="C78">
        <v>-6.7819843000000004</v>
      </c>
      <c r="D78">
        <v>-13.959618000000001</v>
      </c>
      <c r="H78" s="3">
        <f t="shared" si="6"/>
        <v>21.69</v>
      </c>
      <c r="I78" s="3">
        <f t="shared" si="7"/>
        <v>-7.6167746000000003</v>
      </c>
      <c r="J78" s="3">
        <f t="shared" si="8"/>
        <v>-9.3772774000000005</v>
      </c>
      <c r="L78">
        <v>20765000000</v>
      </c>
      <c r="M78">
        <v>-8.0657873000000002</v>
      </c>
      <c r="N78">
        <v>-9.3659409999999994</v>
      </c>
      <c r="R78" s="3">
        <f t="shared" si="9"/>
        <v>21.69</v>
      </c>
      <c r="S78" s="3">
        <f t="shared" si="10"/>
        <v>-8.9783401000000005</v>
      </c>
      <c r="T78" s="3">
        <f t="shared" si="11"/>
        <v>-8.0113392000000001</v>
      </c>
    </row>
    <row r="79" spans="2:20" x14ac:dyDescent="0.25">
      <c r="B79">
        <v>20950000000</v>
      </c>
      <c r="C79">
        <v>-6.9442987</v>
      </c>
      <c r="D79">
        <v>-12.697349000000001</v>
      </c>
      <c r="H79" s="3">
        <f t="shared" si="6"/>
        <v>21.875</v>
      </c>
      <c r="I79" s="3">
        <f t="shared" si="7"/>
        <v>-7.7476697000000003</v>
      </c>
      <c r="J79" s="3">
        <f t="shared" si="8"/>
        <v>-8.9231501000000009</v>
      </c>
      <c r="L79">
        <v>20950000000</v>
      </c>
      <c r="M79">
        <v>-8.2757091999999997</v>
      </c>
      <c r="N79">
        <v>-9.1651439999999997</v>
      </c>
      <c r="R79" s="3">
        <f t="shared" si="9"/>
        <v>21.875</v>
      </c>
      <c r="S79" s="3">
        <f t="shared" si="10"/>
        <v>-9.1047840000000004</v>
      </c>
      <c r="T79" s="3">
        <f t="shared" si="11"/>
        <v>-7.7293506000000001</v>
      </c>
    </row>
    <row r="80" spans="2:20" x14ac:dyDescent="0.25">
      <c r="B80">
        <v>21135000000</v>
      </c>
      <c r="C80">
        <v>-7.1355351999999996</v>
      </c>
      <c r="D80">
        <v>-11.578725</v>
      </c>
      <c r="H80" s="3">
        <f t="shared" si="6"/>
        <v>22.06</v>
      </c>
      <c r="I80" s="3">
        <f t="shared" si="7"/>
        <v>-7.8260139999999998</v>
      </c>
      <c r="J80" s="3">
        <f t="shared" si="8"/>
        <v>-8.5891762000000007</v>
      </c>
      <c r="L80">
        <v>21135000000</v>
      </c>
      <c r="M80">
        <v>-8.4571027999999995</v>
      </c>
      <c r="N80">
        <v>-8.9102268000000002</v>
      </c>
      <c r="R80" s="3">
        <f t="shared" si="9"/>
        <v>22.06</v>
      </c>
      <c r="S80" s="3">
        <f t="shared" si="10"/>
        <v>-9.2784262000000002</v>
      </c>
      <c r="T80" s="3">
        <f t="shared" si="11"/>
        <v>-7.3726645</v>
      </c>
    </row>
    <row r="81" spans="2:20" x14ac:dyDescent="0.25">
      <c r="B81">
        <v>21320000000</v>
      </c>
      <c r="C81">
        <v>-7.3009706000000003</v>
      </c>
      <c r="D81">
        <v>-10.678402</v>
      </c>
      <c r="H81" s="3">
        <f t="shared" si="6"/>
        <v>22.245000000000001</v>
      </c>
      <c r="I81" s="3">
        <f t="shared" si="7"/>
        <v>-7.8922372000000003</v>
      </c>
      <c r="J81" s="3">
        <f t="shared" si="8"/>
        <v>-8.2901668999999991</v>
      </c>
      <c r="L81">
        <v>21320000000</v>
      </c>
      <c r="M81">
        <v>-8.6509093999999997</v>
      </c>
      <c r="N81">
        <v>-8.6092280999999993</v>
      </c>
      <c r="R81" s="3">
        <f t="shared" si="9"/>
        <v>22.245000000000001</v>
      </c>
      <c r="S81" s="3">
        <f t="shared" si="10"/>
        <v>-9.4680643</v>
      </c>
      <c r="T81" s="3">
        <f t="shared" si="11"/>
        <v>-7.1152277000000002</v>
      </c>
    </row>
    <row r="82" spans="2:20" x14ac:dyDescent="0.25">
      <c r="B82">
        <v>21505000000</v>
      </c>
      <c r="C82">
        <v>-7.4566096999999996</v>
      </c>
      <c r="D82">
        <v>-9.9528399000000007</v>
      </c>
      <c r="H82" s="3">
        <f t="shared" si="6"/>
        <v>22.43</v>
      </c>
      <c r="I82" s="3">
        <f t="shared" si="7"/>
        <v>-7.9522576000000003</v>
      </c>
      <c r="J82" s="3">
        <f t="shared" si="8"/>
        <v>-8.0444964999999993</v>
      </c>
      <c r="L82">
        <v>21505000000</v>
      </c>
      <c r="M82">
        <v>-8.8495673999999998</v>
      </c>
      <c r="N82">
        <v>-8.3030881999999995</v>
      </c>
      <c r="R82" s="3">
        <f t="shared" si="9"/>
        <v>22.43</v>
      </c>
      <c r="S82" s="3">
        <f t="shared" si="10"/>
        <v>-9.6535025000000001</v>
      </c>
      <c r="T82" s="3">
        <f t="shared" si="11"/>
        <v>-6.9888873</v>
      </c>
    </row>
    <row r="83" spans="2:20" x14ac:dyDescent="0.25">
      <c r="B83">
        <v>21690000000</v>
      </c>
      <c r="C83">
        <v>-7.6167746000000003</v>
      </c>
      <c r="D83">
        <v>-9.3772774000000005</v>
      </c>
      <c r="H83" s="3">
        <f t="shared" si="6"/>
        <v>22.614999999999998</v>
      </c>
      <c r="I83" s="3">
        <f t="shared" si="7"/>
        <v>-8.0050001000000002</v>
      </c>
      <c r="J83" s="3">
        <f t="shared" si="8"/>
        <v>-7.7842288000000002</v>
      </c>
      <c r="L83">
        <v>21690000000</v>
      </c>
      <c r="M83">
        <v>-8.9783401000000005</v>
      </c>
      <c r="N83">
        <v>-8.0113392000000001</v>
      </c>
      <c r="R83" s="3">
        <f t="shared" si="9"/>
        <v>22.614999999999998</v>
      </c>
      <c r="S83" s="3">
        <f t="shared" si="10"/>
        <v>-9.8169059999999995</v>
      </c>
      <c r="T83" s="3">
        <f t="shared" si="11"/>
        <v>-6.9269638000000002</v>
      </c>
    </row>
    <row r="84" spans="2:20" x14ac:dyDescent="0.25">
      <c r="B84">
        <v>21875000000</v>
      </c>
      <c r="C84">
        <v>-7.7476697000000003</v>
      </c>
      <c r="D84">
        <v>-8.9231501000000009</v>
      </c>
      <c r="H84" s="3">
        <f t="shared" si="6"/>
        <v>22.8</v>
      </c>
      <c r="I84" s="3">
        <f t="shared" si="7"/>
        <v>-8.0659647000000003</v>
      </c>
      <c r="J84" s="3">
        <f t="shared" si="8"/>
        <v>-7.5450153000000002</v>
      </c>
      <c r="L84">
        <v>21875000000</v>
      </c>
      <c r="M84">
        <v>-9.1047840000000004</v>
      </c>
      <c r="N84">
        <v>-7.7293506000000001</v>
      </c>
      <c r="R84" s="3">
        <f t="shared" si="9"/>
        <v>22.8</v>
      </c>
      <c r="S84" s="3">
        <f t="shared" si="10"/>
        <v>-9.9759902999999994</v>
      </c>
      <c r="T84" s="3">
        <f t="shared" si="11"/>
        <v>-6.9296160000000002</v>
      </c>
    </row>
    <row r="85" spans="2:20" x14ac:dyDescent="0.25">
      <c r="B85">
        <v>22060000000</v>
      </c>
      <c r="C85">
        <v>-7.8260139999999998</v>
      </c>
      <c r="D85">
        <v>-8.5891762000000007</v>
      </c>
      <c r="H85" s="3">
        <f t="shared" si="6"/>
        <v>22.984999999999999</v>
      </c>
      <c r="I85" s="3">
        <f t="shared" si="7"/>
        <v>-8.1481542999999999</v>
      </c>
      <c r="J85" s="3">
        <f t="shared" si="8"/>
        <v>-7.3323330999999996</v>
      </c>
      <c r="L85">
        <v>22060000000</v>
      </c>
      <c r="M85">
        <v>-9.2784262000000002</v>
      </c>
      <c r="N85">
        <v>-7.3726645</v>
      </c>
      <c r="R85" s="3">
        <f t="shared" si="9"/>
        <v>22.984999999999999</v>
      </c>
      <c r="S85" s="3">
        <f t="shared" si="10"/>
        <v>-10.113265999999999</v>
      </c>
      <c r="T85" s="3">
        <f t="shared" si="11"/>
        <v>-6.9956541000000003</v>
      </c>
    </row>
    <row r="86" spans="2:20" x14ac:dyDescent="0.25">
      <c r="B86">
        <v>22245000000</v>
      </c>
      <c r="C86">
        <v>-7.8922372000000003</v>
      </c>
      <c r="D86">
        <v>-8.2901668999999991</v>
      </c>
      <c r="H86" s="3">
        <f t="shared" si="6"/>
        <v>23.17</v>
      </c>
      <c r="I86" s="3">
        <f t="shared" si="7"/>
        <v>-8.2931460999999995</v>
      </c>
      <c r="J86" s="3">
        <f t="shared" si="8"/>
        <v>-7.1183452999999997</v>
      </c>
      <c r="L86">
        <v>22245000000</v>
      </c>
      <c r="M86">
        <v>-9.4680643</v>
      </c>
      <c r="N86">
        <v>-7.1152277000000002</v>
      </c>
      <c r="R86" s="3">
        <f t="shared" si="9"/>
        <v>23.17</v>
      </c>
      <c r="S86" s="3">
        <f t="shared" si="10"/>
        <v>-10.203773999999999</v>
      </c>
      <c r="T86" s="3">
        <f t="shared" si="11"/>
        <v>-7.1205486999999996</v>
      </c>
    </row>
    <row r="87" spans="2:20" x14ac:dyDescent="0.25">
      <c r="B87">
        <v>22430000000</v>
      </c>
      <c r="C87">
        <v>-7.9522576000000003</v>
      </c>
      <c r="D87">
        <v>-8.0444964999999993</v>
      </c>
      <c r="H87" s="3">
        <f t="shared" si="6"/>
        <v>23.355</v>
      </c>
      <c r="I87" s="3">
        <f t="shared" si="7"/>
        <v>-8.4662561000000007</v>
      </c>
      <c r="J87" s="3">
        <f t="shared" si="8"/>
        <v>-6.9142976000000003</v>
      </c>
      <c r="L87">
        <v>22430000000</v>
      </c>
      <c r="M87">
        <v>-9.6535025000000001</v>
      </c>
      <c r="N87">
        <v>-6.9888873</v>
      </c>
      <c r="R87" s="3">
        <f t="shared" si="9"/>
        <v>23.355</v>
      </c>
      <c r="S87" s="3">
        <f t="shared" si="10"/>
        <v>-10.275782</v>
      </c>
      <c r="T87" s="3">
        <f t="shared" si="11"/>
        <v>-7.2947363999999997</v>
      </c>
    </row>
    <row r="88" spans="2:20" x14ac:dyDescent="0.25">
      <c r="B88">
        <v>22615000000</v>
      </c>
      <c r="C88">
        <v>-8.0050001000000002</v>
      </c>
      <c r="D88">
        <v>-7.7842288000000002</v>
      </c>
      <c r="H88" s="3">
        <f t="shared" si="6"/>
        <v>23.54</v>
      </c>
      <c r="I88" s="3">
        <f t="shared" si="7"/>
        <v>-8.6219339000000002</v>
      </c>
      <c r="J88" s="3">
        <f t="shared" si="8"/>
        <v>-6.7473197000000003</v>
      </c>
      <c r="L88">
        <v>22615000000</v>
      </c>
      <c r="M88">
        <v>-9.8169059999999995</v>
      </c>
      <c r="N88">
        <v>-6.9269638000000002</v>
      </c>
      <c r="R88" s="3">
        <f t="shared" si="9"/>
        <v>23.54</v>
      </c>
      <c r="S88" s="3">
        <f t="shared" si="10"/>
        <v>-10.33812</v>
      </c>
      <c r="T88" s="3">
        <f t="shared" si="11"/>
        <v>-7.5030093000000004</v>
      </c>
    </row>
    <row r="89" spans="2:20" x14ac:dyDescent="0.25">
      <c r="B89">
        <v>22800000000</v>
      </c>
      <c r="C89">
        <v>-8.0659647000000003</v>
      </c>
      <c r="D89">
        <v>-7.5450153000000002</v>
      </c>
      <c r="H89" s="3">
        <f t="shared" si="6"/>
        <v>23.725000000000001</v>
      </c>
      <c r="I89" s="3">
        <f t="shared" si="7"/>
        <v>-8.7849398000000001</v>
      </c>
      <c r="J89" s="3">
        <f t="shared" si="8"/>
        <v>-6.6213436000000003</v>
      </c>
      <c r="L89">
        <v>22800000000</v>
      </c>
      <c r="M89">
        <v>-9.9759902999999994</v>
      </c>
      <c r="N89">
        <v>-6.9296160000000002</v>
      </c>
      <c r="R89" s="3">
        <f t="shared" si="9"/>
        <v>23.725000000000001</v>
      </c>
      <c r="S89" s="3">
        <f t="shared" si="10"/>
        <v>-10.393665</v>
      </c>
      <c r="T89" s="3">
        <f t="shared" si="11"/>
        <v>-7.7408085</v>
      </c>
    </row>
    <row r="90" spans="2:20" x14ac:dyDescent="0.25">
      <c r="B90">
        <v>22985000000</v>
      </c>
      <c r="C90">
        <v>-8.1481542999999999</v>
      </c>
      <c r="D90">
        <v>-7.3323330999999996</v>
      </c>
      <c r="H90" s="3">
        <f t="shared" si="6"/>
        <v>23.91</v>
      </c>
      <c r="I90" s="3">
        <f t="shared" si="7"/>
        <v>-8.9597453999999992</v>
      </c>
      <c r="J90" s="3">
        <f t="shared" si="8"/>
        <v>-6.5577740999999996</v>
      </c>
      <c r="L90">
        <v>22985000000</v>
      </c>
      <c r="M90">
        <v>-10.113265999999999</v>
      </c>
      <c r="N90">
        <v>-6.9956541000000003</v>
      </c>
      <c r="R90" s="3">
        <f t="shared" si="9"/>
        <v>23.91</v>
      </c>
      <c r="S90" s="3">
        <f t="shared" si="10"/>
        <v>-10.438186</v>
      </c>
      <c r="T90" s="3">
        <f t="shared" si="11"/>
        <v>-7.9754662999999999</v>
      </c>
    </row>
    <row r="91" spans="2:20" x14ac:dyDescent="0.25">
      <c r="B91">
        <v>23170000000</v>
      </c>
      <c r="C91">
        <v>-8.2931460999999995</v>
      </c>
      <c r="D91">
        <v>-7.1183452999999997</v>
      </c>
      <c r="H91" s="3">
        <f t="shared" si="6"/>
        <v>24.094999999999999</v>
      </c>
      <c r="I91" s="3">
        <f t="shared" si="7"/>
        <v>-9.0684900000000006</v>
      </c>
      <c r="J91" s="3">
        <f t="shared" si="8"/>
        <v>-6.5619658999999997</v>
      </c>
      <c r="L91">
        <v>23170000000</v>
      </c>
      <c r="M91">
        <v>-10.203773999999999</v>
      </c>
      <c r="N91">
        <v>-7.1205486999999996</v>
      </c>
      <c r="R91" s="3">
        <f t="shared" si="9"/>
        <v>24.094999999999999</v>
      </c>
      <c r="S91" s="3">
        <f t="shared" si="10"/>
        <v>-10.492125</v>
      </c>
      <c r="T91" s="3">
        <f t="shared" si="11"/>
        <v>-8.1959028000000007</v>
      </c>
    </row>
    <row r="92" spans="2:20" x14ac:dyDescent="0.25">
      <c r="B92">
        <v>23355000000</v>
      </c>
      <c r="C92">
        <v>-8.4662561000000007</v>
      </c>
      <c r="D92">
        <v>-6.9142976000000003</v>
      </c>
      <c r="H92" s="3">
        <f t="shared" si="6"/>
        <v>24.28</v>
      </c>
      <c r="I92" s="3">
        <f t="shared" si="7"/>
        <v>-9.1008586999999999</v>
      </c>
      <c r="J92" s="3">
        <f t="shared" si="8"/>
        <v>-6.6271572000000001</v>
      </c>
      <c r="L92">
        <v>23355000000</v>
      </c>
      <c r="M92">
        <v>-10.275782</v>
      </c>
      <c r="N92">
        <v>-7.2947363999999997</v>
      </c>
      <c r="R92" s="3">
        <f t="shared" si="9"/>
        <v>24.28</v>
      </c>
      <c r="S92" s="3">
        <f t="shared" si="10"/>
        <v>-10.546234999999999</v>
      </c>
      <c r="T92" s="3">
        <f t="shared" si="11"/>
        <v>-8.3948145000000007</v>
      </c>
    </row>
    <row r="93" spans="2:20" x14ac:dyDescent="0.25">
      <c r="B93">
        <v>23540000000</v>
      </c>
      <c r="C93">
        <v>-8.6219339000000002</v>
      </c>
      <c r="D93">
        <v>-6.7473197000000003</v>
      </c>
      <c r="H93" s="3">
        <f t="shared" si="6"/>
        <v>24.465</v>
      </c>
      <c r="I93" s="3">
        <f t="shared" si="7"/>
        <v>-9.0528440000000003</v>
      </c>
      <c r="J93" s="3">
        <f t="shared" si="8"/>
        <v>-6.7557467999999998</v>
      </c>
      <c r="L93">
        <v>23540000000</v>
      </c>
      <c r="M93">
        <v>-10.33812</v>
      </c>
      <c r="N93">
        <v>-7.5030093000000004</v>
      </c>
      <c r="R93" s="3">
        <f t="shared" si="9"/>
        <v>24.465</v>
      </c>
      <c r="S93" s="3">
        <f t="shared" si="10"/>
        <v>-10.60647</v>
      </c>
      <c r="T93" s="3">
        <f t="shared" si="11"/>
        <v>-8.5804892000000006</v>
      </c>
    </row>
    <row r="94" spans="2:20" x14ac:dyDescent="0.25">
      <c r="B94">
        <v>23725000000</v>
      </c>
      <c r="C94">
        <v>-8.7849398000000001</v>
      </c>
      <c r="D94">
        <v>-6.6213436000000003</v>
      </c>
      <c r="H94" s="3">
        <f t="shared" si="6"/>
        <v>24.65</v>
      </c>
      <c r="I94" s="3">
        <f t="shared" si="7"/>
        <v>-8.9499493000000001</v>
      </c>
      <c r="J94" s="3">
        <f t="shared" si="8"/>
        <v>-6.9629320999999997</v>
      </c>
      <c r="L94">
        <v>23725000000</v>
      </c>
      <c r="M94">
        <v>-10.393665</v>
      </c>
      <c r="N94">
        <v>-7.7408085</v>
      </c>
      <c r="R94" s="3">
        <f t="shared" si="9"/>
        <v>24.65</v>
      </c>
      <c r="S94" s="3">
        <f t="shared" si="10"/>
        <v>-10.623419999999999</v>
      </c>
      <c r="T94" s="3">
        <f t="shared" si="11"/>
        <v>-8.7433128</v>
      </c>
    </row>
    <row r="95" spans="2:20" x14ac:dyDescent="0.25">
      <c r="B95">
        <v>23910000000</v>
      </c>
      <c r="C95">
        <v>-8.9597453999999992</v>
      </c>
      <c r="D95">
        <v>-6.5577740999999996</v>
      </c>
      <c r="H95" s="3">
        <f t="shared" si="6"/>
        <v>24.835000000000001</v>
      </c>
      <c r="I95" s="3">
        <f t="shared" si="7"/>
        <v>-8.8330535999999995</v>
      </c>
      <c r="J95" s="3">
        <f t="shared" si="8"/>
        <v>-7.2494158999999998</v>
      </c>
      <c r="L95">
        <v>23910000000</v>
      </c>
      <c r="M95">
        <v>-10.438186</v>
      </c>
      <c r="N95">
        <v>-7.9754662999999999</v>
      </c>
      <c r="R95" s="3">
        <f t="shared" si="9"/>
        <v>24.835000000000001</v>
      </c>
      <c r="S95" s="3">
        <f t="shared" si="10"/>
        <v>-10.53618</v>
      </c>
      <c r="T95" s="3">
        <f t="shared" si="11"/>
        <v>-8.8394518000000009</v>
      </c>
    </row>
    <row r="96" spans="2:20" x14ac:dyDescent="0.25">
      <c r="B96">
        <v>24095000000</v>
      </c>
      <c r="C96">
        <v>-9.0684900000000006</v>
      </c>
      <c r="D96">
        <v>-6.5619658999999997</v>
      </c>
      <c r="H96" s="3">
        <f t="shared" si="6"/>
        <v>25.02</v>
      </c>
      <c r="I96" s="3">
        <f t="shared" si="7"/>
        <v>-8.6927319000000001</v>
      </c>
      <c r="J96" s="3">
        <f t="shared" si="8"/>
        <v>-7.6102204000000002</v>
      </c>
      <c r="L96">
        <v>24095000000</v>
      </c>
      <c r="M96">
        <v>-10.492125</v>
      </c>
      <c r="N96">
        <v>-8.1959028000000007</v>
      </c>
      <c r="R96" s="3">
        <f t="shared" si="9"/>
        <v>25.02</v>
      </c>
      <c r="S96" s="3">
        <f t="shared" si="10"/>
        <v>-10.389061999999999</v>
      </c>
      <c r="T96" s="3">
        <f t="shared" si="11"/>
        <v>-8.8841791000000008</v>
      </c>
    </row>
    <row r="97" spans="2:20" x14ac:dyDescent="0.25">
      <c r="B97">
        <v>24280000000</v>
      </c>
      <c r="C97">
        <v>-9.1008586999999999</v>
      </c>
      <c r="D97">
        <v>-6.6271572000000001</v>
      </c>
      <c r="H97" s="3">
        <f t="shared" si="6"/>
        <v>25.204999999999998</v>
      </c>
      <c r="I97" s="3">
        <f t="shared" si="7"/>
        <v>-8.5334462999999996</v>
      </c>
      <c r="J97" s="3">
        <f t="shared" si="8"/>
        <v>-8.0380076999999996</v>
      </c>
      <c r="L97">
        <v>24280000000</v>
      </c>
      <c r="M97">
        <v>-10.546234999999999</v>
      </c>
      <c r="N97">
        <v>-8.3948145000000007</v>
      </c>
      <c r="R97" s="3">
        <f t="shared" si="9"/>
        <v>25.204999999999998</v>
      </c>
      <c r="S97" s="3">
        <f t="shared" si="10"/>
        <v>-10.245552</v>
      </c>
      <c r="T97" s="3">
        <f t="shared" si="11"/>
        <v>-8.9174910000000001</v>
      </c>
    </row>
    <row r="98" spans="2:20" x14ac:dyDescent="0.25">
      <c r="B98">
        <v>24465000000</v>
      </c>
      <c r="C98">
        <v>-9.0528440000000003</v>
      </c>
      <c r="D98">
        <v>-6.7557467999999998</v>
      </c>
      <c r="H98" s="3">
        <f t="shared" si="6"/>
        <v>25.39</v>
      </c>
      <c r="I98" s="3">
        <f t="shared" si="7"/>
        <v>-8.4075393999999992</v>
      </c>
      <c r="J98" s="3">
        <f t="shared" si="8"/>
        <v>-8.5184754999999992</v>
      </c>
      <c r="L98">
        <v>24465000000</v>
      </c>
      <c r="M98">
        <v>-10.60647</v>
      </c>
      <c r="N98">
        <v>-8.5804892000000006</v>
      </c>
      <c r="R98" s="3">
        <f t="shared" si="9"/>
        <v>25.39</v>
      </c>
      <c r="S98" s="3">
        <f t="shared" si="10"/>
        <v>-10.102826</v>
      </c>
      <c r="T98" s="3">
        <f t="shared" si="11"/>
        <v>-8.9536990999999997</v>
      </c>
    </row>
    <row r="99" spans="2:20" x14ac:dyDescent="0.25">
      <c r="B99">
        <v>24650000000</v>
      </c>
      <c r="C99">
        <v>-8.9499493000000001</v>
      </c>
      <c r="D99">
        <v>-6.9629320999999997</v>
      </c>
      <c r="H99" s="3">
        <f t="shared" si="6"/>
        <v>25.574999999999999</v>
      </c>
      <c r="I99" s="3">
        <f t="shared" si="7"/>
        <v>-8.3029241999999996</v>
      </c>
      <c r="J99" s="3">
        <f t="shared" si="8"/>
        <v>-9.0415496999999991</v>
      </c>
      <c r="L99">
        <v>24650000000</v>
      </c>
      <c r="M99">
        <v>-10.623419999999999</v>
      </c>
      <c r="N99">
        <v>-8.7433128</v>
      </c>
      <c r="R99" s="3">
        <f t="shared" si="9"/>
        <v>25.574999999999999</v>
      </c>
      <c r="S99" s="3">
        <f t="shared" si="10"/>
        <v>-9.9844817999999993</v>
      </c>
      <c r="T99" s="3">
        <f t="shared" si="11"/>
        <v>-9.0346851000000008</v>
      </c>
    </row>
    <row r="100" spans="2:20" x14ac:dyDescent="0.25">
      <c r="B100">
        <v>24835000000</v>
      </c>
      <c r="C100">
        <v>-8.8330535999999995</v>
      </c>
      <c r="D100">
        <v>-7.2494158999999998</v>
      </c>
      <c r="H100" s="3">
        <f t="shared" si="6"/>
        <v>25.76</v>
      </c>
      <c r="I100" s="3">
        <f t="shared" si="7"/>
        <v>-8.1843261999999992</v>
      </c>
      <c r="J100" s="3">
        <f t="shared" si="8"/>
        <v>-9.5820293000000003</v>
      </c>
      <c r="L100">
        <v>24835000000</v>
      </c>
      <c r="M100">
        <v>-10.53618</v>
      </c>
      <c r="N100">
        <v>-8.8394518000000009</v>
      </c>
      <c r="R100" s="3">
        <f t="shared" si="9"/>
        <v>25.76</v>
      </c>
      <c r="S100" s="3">
        <f t="shared" si="10"/>
        <v>-9.9249267999999997</v>
      </c>
      <c r="T100" s="3">
        <f t="shared" si="11"/>
        <v>-9.1752710000000004</v>
      </c>
    </row>
    <row r="101" spans="2:20" x14ac:dyDescent="0.25">
      <c r="B101">
        <v>25020000000</v>
      </c>
      <c r="C101">
        <v>-8.6927319000000001</v>
      </c>
      <c r="D101">
        <v>-7.6102204000000002</v>
      </c>
      <c r="H101" s="3">
        <f t="shared" si="6"/>
        <v>25.945</v>
      </c>
      <c r="I101" s="3">
        <f t="shared" si="7"/>
        <v>-8.0786285000000007</v>
      </c>
      <c r="J101" s="3">
        <f t="shared" si="8"/>
        <v>-10.115929</v>
      </c>
      <c r="L101">
        <v>25020000000</v>
      </c>
      <c r="M101">
        <v>-10.389061999999999</v>
      </c>
      <c r="N101">
        <v>-8.8841791000000008</v>
      </c>
      <c r="R101" s="3">
        <f t="shared" si="9"/>
        <v>25.945</v>
      </c>
      <c r="S101" s="3">
        <f t="shared" si="10"/>
        <v>-9.8546133000000005</v>
      </c>
      <c r="T101" s="3">
        <f t="shared" si="11"/>
        <v>-9.3542824000000007</v>
      </c>
    </row>
    <row r="102" spans="2:20" x14ac:dyDescent="0.25">
      <c r="B102">
        <v>25205000000</v>
      </c>
      <c r="C102">
        <v>-8.5334462999999996</v>
      </c>
      <c r="D102">
        <v>-8.0380076999999996</v>
      </c>
      <c r="H102" s="3">
        <f t="shared" si="6"/>
        <v>26.13</v>
      </c>
      <c r="I102" s="3">
        <f t="shared" si="7"/>
        <v>-8.0054741000000007</v>
      </c>
      <c r="J102" s="3">
        <f t="shared" si="8"/>
        <v>-10.624665</v>
      </c>
      <c r="L102">
        <v>25205000000</v>
      </c>
      <c r="M102">
        <v>-10.245552</v>
      </c>
      <c r="N102">
        <v>-8.9174910000000001</v>
      </c>
      <c r="R102" s="3">
        <f t="shared" si="9"/>
        <v>26.13</v>
      </c>
      <c r="S102" s="3">
        <f t="shared" si="10"/>
        <v>-9.6970223999999998</v>
      </c>
      <c r="T102" s="3">
        <f t="shared" si="11"/>
        <v>-9.5528326000000003</v>
      </c>
    </row>
    <row r="103" spans="2:20" x14ac:dyDescent="0.25">
      <c r="B103">
        <v>25390000000</v>
      </c>
      <c r="C103">
        <v>-8.4075393999999992</v>
      </c>
      <c r="D103">
        <v>-8.5184754999999992</v>
      </c>
      <c r="H103" s="3">
        <f t="shared" si="6"/>
        <v>26.315000000000001</v>
      </c>
      <c r="I103" s="3">
        <f t="shared" si="7"/>
        <v>-7.9461794000000001</v>
      </c>
      <c r="J103" s="3">
        <f t="shared" si="8"/>
        <v>-11.116424</v>
      </c>
      <c r="L103">
        <v>25390000000</v>
      </c>
      <c r="M103">
        <v>-10.102826</v>
      </c>
      <c r="N103">
        <v>-8.9536990999999997</v>
      </c>
      <c r="R103" s="3">
        <f t="shared" si="9"/>
        <v>26.315000000000001</v>
      </c>
      <c r="S103" s="3">
        <f t="shared" si="10"/>
        <v>-9.5165814999999991</v>
      </c>
      <c r="T103" s="3">
        <f t="shared" si="11"/>
        <v>-9.7660970999999996</v>
      </c>
    </row>
    <row r="104" spans="2:20" x14ac:dyDescent="0.25">
      <c r="B104">
        <v>25575000000</v>
      </c>
      <c r="C104">
        <v>-8.3029241999999996</v>
      </c>
      <c r="D104">
        <v>-9.0415496999999991</v>
      </c>
      <c r="H104" s="3">
        <f t="shared" si="6"/>
        <v>26.5</v>
      </c>
      <c r="I104" s="3">
        <f t="shared" si="7"/>
        <v>-7.9168019000000003</v>
      </c>
      <c r="J104" s="3">
        <f t="shared" si="8"/>
        <v>-11.55246</v>
      </c>
      <c r="L104">
        <v>25575000000</v>
      </c>
      <c r="M104">
        <v>-9.9844817999999993</v>
      </c>
      <c r="N104">
        <v>-9.0346851000000008</v>
      </c>
      <c r="R104" s="3">
        <f t="shared" si="9"/>
        <v>26.5</v>
      </c>
      <c r="S104" s="3">
        <f t="shared" si="10"/>
        <v>-9.3716449999999991</v>
      </c>
      <c r="T104" s="3">
        <f t="shared" si="11"/>
        <v>-10.032227000000001</v>
      </c>
    </row>
    <row r="105" spans="2:20" x14ac:dyDescent="0.25">
      <c r="B105">
        <v>25760000000</v>
      </c>
      <c r="C105">
        <v>-8.1843261999999992</v>
      </c>
      <c r="D105">
        <v>-9.5820293000000003</v>
      </c>
      <c r="H105" s="3">
        <f t="shared" si="6"/>
        <v>26.684999999999999</v>
      </c>
      <c r="I105" s="3">
        <f t="shared" si="7"/>
        <v>-7.8817576999999996</v>
      </c>
      <c r="J105" s="3">
        <f t="shared" si="8"/>
        <v>-11.885590000000001</v>
      </c>
      <c r="L105">
        <v>25760000000</v>
      </c>
      <c r="M105">
        <v>-9.9249267999999997</v>
      </c>
      <c r="N105">
        <v>-9.1752710000000004</v>
      </c>
      <c r="R105" s="3">
        <f t="shared" si="9"/>
        <v>26.684999999999999</v>
      </c>
      <c r="S105" s="3">
        <f t="shared" si="10"/>
        <v>-9.3131465999999996</v>
      </c>
      <c r="T105" s="3">
        <f t="shared" si="11"/>
        <v>-10.367163</v>
      </c>
    </row>
    <row r="106" spans="2:20" x14ac:dyDescent="0.25">
      <c r="B106">
        <v>25945000000</v>
      </c>
      <c r="C106">
        <v>-8.0786285000000007</v>
      </c>
      <c r="D106">
        <v>-10.115929</v>
      </c>
      <c r="H106" s="3">
        <f t="shared" si="6"/>
        <v>26.87</v>
      </c>
      <c r="I106" s="3">
        <f t="shared" si="7"/>
        <v>-7.8775630000000003</v>
      </c>
      <c r="J106" s="3">
        <f t="shared" si="8"/>
        <v>-12.107443999999999</v>
      </c>
      <c r="L106">
        <v>25945000000</v>
      </c>
      <c r="M106">
        <v>-9.8546133000000005</v>
      </c>
      <c r="N106">
        <v>-9.3542824000000007</v>
      </c>
      <c r="R106" s="3">
        <f t="shared" si="9"/>
        <v>26.87</v>
      </c>
      <c r="S106" s="3">
        <f t="shared" si="10"/>
        <v>-9.3256540000000001</v>
      </c>
      <c r="T106" s="3">
        <f t="shared" si="11"/>
        <v>-10.732640999999999</v>
      </c>
    </row>
    <row r="107" spans="2:20" x14ac:dyDescent="0.25">
      <c r="B107">
        <v>26130000000</v>
      </c>
      <c r="C107">
        <v>-8.0054741000000007</v>
      </c>
      <c r="D107">
        <v>-10.624665</v>
      </c>
      <c r="H107" s="3">
        <f t="shared" si="6"/>
        <v>27.055</v>
      </c>
      <c r="I107" s="3">
        <f t="shared" si="7"/>
        <v>-7.9486089</v>
      </c>
      <c r="J107" s="3">
        <f t="shared" si="8"/>
        <v>-12.258151</v>
      </c>
      <c r="L107">
        <v>26130000000</v>
      </c>
      <c r="M107">
        <v>-9.6970223999999998</v>
      </c>
      <c r="N107">
        <v>-9.5528326000000003</v>
      </c>
      <c r="R107" s="3">
        <f t="shared" si="9"/>
        <v>27.055</v>
      </c>
      <c r="S107" s="3">
        <f t="shared" si="10"/>
        <v>-9.3763599000000006</v>
      </c>
      <c r="T107" s="3">
        <f t="shared" si="11"/>
        <v>-11.091445</v>
      </c>
    </row>
    <row r="108" spans="2:20" x14ac:dyDescent="0.25">
      <c r="B108">
        <v>26315000000</v>
      </c>
      <c r="C108">
        <v>-7.9461794000000001</v>
      </c>
      <c r="D108">
        <v>-11.116424</v>
      </c>
      <c r="H108" s="3">
        <f t="shared" si="6"/>
        <v>27.24</v>
      </c>
      <c r="I108" s="3">
        <f t="shared" si="7"/>
        <v>-8.0529279999999996</v>
      </c>
      <c r="J108" s="3">
        <f t="shared" si="8"/>
        <v>-12.351577000000001</v>
      </c>
      <c r="L108">
        <v>26315000000</v>
      </c>
      <c r="M108">
        <v>-9.5165814999999991</v>
      </c>
      <c r="N108">
        <v>-9.7660970999999996</v>
      </c>
      <c r="R108" s="3">
        <f t="shared" si="9"/>
        <v>27.24</v>
      </c>
      <c r="S108" s="3">
        <f t="shared" si="10"/>
        <v>-9.4433001999999995</v>
      </c>
      <c r="T108" s="3">
        <f t="shared" si="11"/>
        <v>-11.387722999999999</v>
      </c>
    </row>
    <row r="109" spans="2:20" x14ac:dyDescent="0.25">
      <c r="B109">
        <v>26500000000</v>
      </c>
      <c r="C109">
        <v>-7.9168019000000003</v>
      </c>
      <c r="D109">
        <v>-11.55246</v>
      </c>
      <c r="H109" s="3">
        <f t="shared" si="6"/>
        <v>27.425000000000001</v>
      </c>
      <c r="I109" s="3">
        <f t="shared" si="7"/>
        <v>-8.1318064000000003</v>
      </c>
      <c r="J109" s="3">
        <f t="shared" si="8"/>
        <v>-12.388088</v>
      </c>
      <c r="L109">
        <v>26500000000</v>
      </c>
      <c r="M109">
        <v>-9.3716449999999991</v>
      </c>
      <c r="N109">
        <v>-10.032227000000001</v>
      </c>
      <c r="R109" s="3">
        <f t="shared" si="9"/>
        <v>27.425000000000001</v>
      </c>
      <c r="S109" s="3">
        <f t="shared" si="10"/>
        <v>-9.5056849000000003</v>
      </c>
      <c r="T109" s="3">
        <f t="shared" si="11"/>
        <v>-11.613476</v>
      </c>
    </row>
    <row r="110" spans="2:20" x14ac:dyDescent="0.25">
      <c r="B110">
        <v>26685000000</v>
      </c>
      <c r="C110">
        <v>-7.8817576999999996</v>
      </c>
      <c r="D110">
        <v>-11.885590000000001</v>
      </c>
      <c r="H110" s="3">
        <f t="shared" si="6"/>
        <v>27.61</v>
      </c>
      <c r="I110" s="3">
        <f t="shared" si="7"/>
        <v>-8.2105102999999993</v>
      </c>
      <c r="J110" s="3">
        <f t="shared" si="8"/>
        <v>-12.403324</v>
      </c>
      <c r="L110">
        <v>26685000000</v>
      </c>
      <c r="M110">
        <v>-9.3131465999999996</v>
      </c>
      <c r="N110">
        <v>-10.367163</v>
      </c>
      <c r="R110" s="3">
        <f t="shared" si="9"/>
        <v>27.61</v>
      </c>
      <c r="S110" s="3">
        <f t="shared" si="10"/>
        <v>-9.5641774999999996</v>
      </c>
      <c r="T110" s="3">
        <f t="shared" si="11"/>
        <v>-11.780581</v>
      </c>
    </row>
    <row r="111" spans="2:20" x14ac:dyDescent="0.25">
      <c r="B111">
        <v>26870000000</v>
      </c>
      <c r="C111">
        <v>-7.8775630000000003</v>
      </c>
      <c r="D111">
        <v>-12.107443999999999</v>
      </c>
      <c r="H111" s="3">
        <f t="shared" si="6"/>
        <v>27.795000000000002</v>
      </c>
      <c r="I111" s="3">
        <f t="shared" si="7"/>
        <v>-8.2697696999999994</v>
      </c>
      <c r="J111" s="3">
        <f t="shared" si="8"/>
        <v>-12.460153999999999</v>
      </c>
      <c r="L111">
        <v>26870000000</v>
      </c>
      <c r="M111">
        <v>-9.3256540000000001</v>
      </c>
      <c r="N111">
        <v>-10.732640999999999</v>
      </c>
      <c r="R111" s="3">
        <f t="shared" si="9"/>
        <v>27.795000000000002</v>
      </c>
      <c r="S111" s="3">
        <f t="shared" si="10"/>
        <v>-9.6309614000000003</v>
      </c>
      <c r="T111" s="3">
        <f t="shared" si="11"/>
        <v>-11.892201</v>
      </c>
    </row>
    <row r="112" spans="2:20" x14ac:dyDescent="0.25">
      <c r="B112">
        <v>27055000000</v>
      </c>
      <c r="C112">
        <v>-7.9486089</v>
      </c>
      <c r="D112">
        <v>-12.258151</v>
      </c>
      <c r="H112" s="3">
        <f t="shared" si="6"/>
        <v>27.98</v>
      </c>
      <c r="I112" s="3">
        <f t="shared" si="7"/>
        <v>-8.2952700000000004</v>
      </c>
      <c r="J112" s="3">
        <f t="shared" si="8"/>
        <v>-12.556094999999999</v>
      </c>
      <c r="L112">
        <v>27055000000</v>
      </c>
      <c r="M112">
        <v>-9.3763599000000006</v>
      </c>
      <c r="N112">
        <v>-11.091445</v>
      </c>
      <c r="R112" s="3">
        <f t="shared" si="9"/>
        <v>27.98</v>
      </c>
      <c r="S112" s="3">
        <f t="shared" si="10"/>
        <v>-9.6832495000000005</v>
      </c>
      <c r="T112" s="3">
        <f t="shared" si="11"/>
        <v>-11.963153</v>
      </c>
    </row>
    <row r="113" spans="2:20" x14ac:dyDescent="0.25">
      <c r="B113">
        <v>27240000000</v>
      </c>
      <c r="C113">
        <v>-8.0529279999999996</v>
      </c>
      <c r="D113">
        <v>-12.351577000000001</v>
      </c>
      <c r="H113" s="3">
        <f t="shared" si="6"/>
        <v>28.164999999999999</v>
      </c>
      <c r="I113" s="3">
        <f t="shared" si="7"/>
        <v>-8.2504311000000001</v>
      </c>
      <c r="J113" s="3">
        <f t="shared" si="8"/>
        <v>-12.747782000000001</v>
      </c>
      <c r="L113">
        <v>27240000000</v>
      </c>
      <c r="M113">
        <v>-9.4433001999999995</v>
      </c>
      <c r="N113">
        <v>-11.387722999999999</v>
      </c>
      <c r="R113" s="3">
        <f t="shared" si="9"/>
        <v>28.164999999999999</v>
      </c>
      <c r="S113" s="3">
        <f t="shared" si="10"/>
        <v>-9.7374782999999994</v>
      </c>
      <c r="T113" s="3">
        <f t="shared" si="11"/>
        <v>-11.963222999999999</v>
      </c>
    </row>
    <row r="114" spans="2:20" x14ac:dyDescent="0.25">
      <c r="B114">
        <v>27425000000</v>
      </c>
      <c r="C114">
        <v>-8.1318064000000003</v>
      </c>
      <c r="D114">
        <v>-12.388088</v>
      </c>
      <c r="H114" s="3">
        <f t="shared" si="6"/>
        <v>28.35</v>
      </c>
      <c r="I114" s="3">
        <f t="shared" si="7"/>
        <v>-8.1766319000000003</v>
      </c>
      <c r="J114" s="3">
        <f t="shared" si="8"/>
        <v>-13.060743</v>
      </c>
      <c r="L114">
        <v>27425000000</v>
      </c>
      <c r="M114">
        <v>-9.5056849000000003</v>
      </c>
      <c r="N114">
        <v>-11.613476</v>
      </c>
      <c r="R114" s="3">
        <f t="shared" si="9"/>
        <v>28.35</v>
      </c>
      <c r="S114" s="3">
        <f t="shared" si="10"/>
        <v>-9.7661408999999999</v>
      </c>
      <c r="T114" s="3">
        <f t="shared" si="11"/>
        <v>-11.884660999999999</v>
      </c>
    </row>
    <row r="115" spans="2:20" x14ac:dyDescent="0.25">
      <c r="B115">
        <v>27610000000</v>
      </c>
      <c r="C115">
        <v>-8.2105102999999993</v>
      </c>
      <c r="D115">
        <v>-12.403324</v>
      </c>
      <c r="H115" s="3">
        <f t="shared" si="6"/>
        <v>28.535</v>
      </c>
      <c r="I115" s="3">
        <f t="shared" si="7"/>
        <v>-8.1014938000000001</v>
      </c>
      <c r="J115" s="3">
        <f t="shared" si="8"/>
        <v>-13.517529</v>
      </c>
      <c r="L115">
        <v>27610000000</v>
      </c>
      <c r="M115">
        <v>-9.5641774999999996</v>
      </c>
      <c r="N115">
        <v>-11.780581</v>
      </c>
      <c r="R115" s="3">
        <f t="shared" si="9"/>
        <v>28.535</v>
      </c>
      <c r="S115" s="3">
        <f t="shared" si="10"/>
        <v>-9.7609510000000004</v>
      </c>
      <c r="T115" s="3">
        <f t="shared" si="11"/>
        <v>-11.721003</v>
      </c>
    </row>
    <row r="116" spans="2:20" x14ac:dyDescent="0.25">
      <c r="B116">
        <v>27795000000</v>
      </c>
      <c r="C116">
        <v>-8.2697696999999994</v>
      </c>
      <c r="D116">
        <v>-12.460153999999999</v>
      </c>
      <c r="H116" s="3">
        <f t="shared" si="6"/>
        <v>28.72</v>
      </c>
      <c r="I116" s="3">
        <f t="shared" si="7"/>
        <v>-8.0288134000000007</v>
      </c>
      <c r="J116" s="3">
        <f t="shared" si="8"/>
        <v>-14.038542</v>
      </c>
      <c r="L116">
        <v>27795000000</v>
      </c>
      <c r="M116">
        <v>-9.6309614000000003</v>
      </c>
      <c r="N116">
        <v>-11.892201</v>
      </c>
      <c r="R116" s="3">
        <f t="shared" si="9"/>
        <v>28.72</v>
      </c>
      <c r="S116" s="3">
        <f t="shared" si="10"/>
        <v>-9.7203292999999995</v>
      </c>
      <c r="T116" s="3">
        <f t="shared" si="11"/>
        <v>-11.51998</v>
      </c>
    </row>
    <row r="117" spans="2:20" x14ac:dyDescent="0.25">
      <c r="B117">
        <v>27980000000</v>
      </c>
      <c r="C117">
        <v>-8.2952700000000004</v>
      </c>
      <c r="D117">
        <v>-12.556094999999999</v>
      </c>
      <c r="H117" s="3">
        <f t="shared" si="6"/>
        <v>28.905000000000001</v>
      </c>
      <c r="I117" s="3">
        <f t="shared" si="7"/>
        <v>-7.9386706</v>
      </c>
      <c r="J117" s="3">
        <f t="shared" si="8"/>
        <v>-14.602741999999999</v>
      </c>
      <c r="L117">
        <v>27980000000</v>
      </c>
      <c r="M117">
        <v>-9.6832495000000005</v>
      </c>
      <c r="N117">
        <v>-11.963153</v>
      </c>
      <c r="R117" s="3">
        <f t="shared" si="9"/>
        <v>28.905000000000001</v>
      </c>
      <c r="S117" s="3">
        <f t="shared" si="10"/>
        <v>-9.7025652000000004</v>
      </c>
      <c r="T117" s="3">
        <f t="shared" si="11"/>
        <v>-11.329552</v>
      </c>
    </row>
    <row r="118" spans="2:20" x14ac:dyDescent="0.25">
      <c r="B118">
        <v>28165000000</v>
      </c>
      <c r="C118">
        <v>-8.2504311000000001</v>
      </c>
      <c r="D118">
        <v>-12.747782000000001</v>
      </c>
      <c r="H118" s="3">
        <f t="shared" si="6"/>
        <v>29.09</v>
      </c>
      <c r="I118" s="3">
        <f t="shared" si="7"/>
        <v>-7.8817263000000004</v>
      </c>
      <c r="J118" s="3">
        <f t="shared" si="8"/>
        <v>-15.17534</v>
      </c>
      <c r="L118">
        <v>28165000000</v>
      </c>
      <c r="M118">
        <v>-9.7374782999999994</v>
      </c>
      <c r="N118">
        <v>-11.963222999999999</v>
      </c>
      <c r="R118" s="3">
        <f t="shared" si="9"/>
        <v>29.09</v>
      </c>
      <c r="S118" s="3">
        <f t="shared" si="10"/>
        <v>-9.6932744999999993</v>
      </c>
      <c r="T118" s="3">
        <f t="shared" si="11"/>
        <v>-11.142166</v>
      </c>
    </row>
    <row r="119" spans="2:20" x14ac:dyDescent="0.25">
      <c r="B119">
        <v>28350000000</v>
      </c>
      <c r="C119">
        <v>-8.1766319000000003</v>
      </c>
      <c r="D119">
        <v>-13.060743</v>
      </c>
      <c r="H119" s="3">
        <f t="shared" si="6"/>
        <v>29.274999999999999</v>
      </c>
      <c r="I119" s="3">
        <f t="shared" si="7"/>
        <v>-7.8488316999999999</v>
      </c>
      <c r="J119" s="3">
        <f t="shared" si="8"/>
        <v>-15.746396000000001</v>
      </c>
      <c r="L119">
        <v>28350000000</v>
      </c>
      <c r="M119">
        <v>-9.7661408999999999</v>
      </c>
      <c r="N119">
        <v>-11.884660999999999</v>
      </c>
      <c r="R119" s="3">
        <f t="shared" si="9"/>
        <v>29.274999999999999</v>
      </c>
      <c r="S119" s="3">
        <f t="shared" si="10"/>
        <v>-9.7165307999999992</v>
      </c>
      <c r="T119" s="3">
        <f t="shared" si="11"/>
        <v>-10.960072</v>
      </c>
    </row>
    <row r="120" spans="2:20" x14ac:dyDescent="0.25">
      <c r="B120">
        <v>28535000000</v>
      </c>
      <c r="C120">
        <v>-8.1014938000000001</v>
      </c>
      <c r="D120">
        <v>-13.517529</v>
      </c>
      <c r="H120" s="3">
        <f t="shared" si="6"/>
        <v>29.46</v>
      </c>
      <c r="I120" s="3">
        <f t="shared" si="7"/>
        <v>-7.8522315000000003</v>
      </c>
      <c r="J120" s="3">
        <f t="shared" si="8"/>
        <v>-16.224402999999999</v>
      </c>
      <c r="L120">
        <v>28535000000</v>
      </c>
      <c r="M120">
        <v>-9.7609510000000004</v>
      </c>
      <c r="N120">
        <v>-11.721003</v>
      </c>
      <c r="R120" s="3">
        <f t="shared" si="9"/>
        <v>29.46</v>
      </c>
      <c r="S120" s="3">
        <f t="shared" si="10"/>
        <v>-9.7290677999999993</v>
      </c>
      <c r="T120" s="3">
        <f t="shared" si="11"/>
        <v>-10.819654</v>
      </c>
    </row>
    <row r="121" spans="2:20" x14ac:dyDescent="0.25">
      <c r="B121">
        <v>28720000000</v>
      </c>
      <c r="C121">
        <v>-8.0288134000000007</v>
      </c>
      <c r="D121">
        <v>-14.038542</v>
      </c>
      <c r="H121" s="3">
        <f t="shared" si="6"/>
        <v>29.645</v>
      </c>
      <c r="I121" s="3">
        <f t="shared" si="7"/>
        <v>-7.8727178999999996</v>
      </c>
      <c r="J121" s="3">
        <f t="shared" si="8"/>
        <v>-16.613620999999998</v>
      </c>
      <c r="L121">
        <v>28720000000</v>
      </c>
      <c r="M121">
        <v>-9.7203292999999995</v>
      </c>
      <c r="N121">
        <v>-11.51998</v>
      </c>
      <c r="R121" s="3">
        <f t="shared" si="9"/>
        <v>29.645</v>
      </c>
      <c r="S121" s="3">
        <f t="shared" si="10"/>
        <v>-9.7430123999999996</v>
      </c>
      <c r="T121" s="3">
        <f t="shared" si="11"/>
        <v>-10.708625</v>
      </c>
    </row>
    <row r="122" spans="2:20" x14ac:dyDescent="0.25">
      <c r="B122">
        <v>28905000000</v>
      </c>
      <c r="C122">
        <v>-7.9386706</v>
      </c>
      <c r="D122">
        <v>-14.602741999999999</v>
      </c>
      <c r="H122" s="3">
        <f t="shared" si="6"/>
        <v>29.83</v>
      </c>
      <c r="I122" s="3">
        <f t="shared" si="7"/>
        <v>-7.9049315</v>
      </c>
      <c r="J122" s="3">
        <f t="shared" si="8"/>
        <v>-16.864660000000001</v>
      </c>
      <c r="L122">
        <v>28905000000</v>
      </c>
      <c r="M122">
        <v>-9.7025652000000004</v>
      </c>
      <c r="N122">
        <v>-11.329552</v>
      </c>
      <c r="R122" s="3">
        <f t="shared" si="9"/>
        <v>29.83</v>
      </c>
      <c r="S122" s="3">
        <f t="shared" si="10"/>
        <v>-9.7442846000000003</v>
      </c>
      <c r="T122" s="3">
        <f t="shared" si="11"/>
        <v>-10.624733000000001</v>
      </c>
    </row>
    <row r="123" spans="2:20" x14ac:dyDescent="0.25">
      <c r="B123">
        <v>29090000000</v>
      </c>
      <c r="C123">
        <v>-7.8817263000000004</v>
      </c>
      <c r="D123">
        <v>-15.17534</v>
      </c>
      <c r="H123" s="3">
        <f t="shared" si="6"/>
        <v>30.015000000000001</v>
      </c>
      <c r="I123" s="3">
        <f t="shared" si="7"/>
        <v>-7.9036007000000001</v>
      </c>
      <c r="J123" s="3">
        <f t="shared" si="8"/>
        <v>-16.983345</v>
      </c>
      <c r="L123">
        <v>29090000000</v>
      </c>
      <c r="M123">
        <v>-9.6932744999999993</v>
      </c>
      <c r="N123">
        <v>-11.142166</v>
      </c>
      <c r="R123" s="3">
        <f t="shared" si="9"/>
        <v>30.015000000000001</v>
      </c>
      <c r="S123" s="3">
        <f t="shared" si="10"/>
        <v>-9.7658491000000005</v>
      </c>
      <c r="T123" s="3">
        <f t="shared" si="11"/>
        <v>-10.558126</v>
      </c>
    </row>
    <row r="124" spans="2:20" x14ac:dyDescent="0.25">
      <c r="B124">
        <v>29275000000</v>
      </c>
      <c r="C124">
        <v>-7.8488316999999999</v>
      </c>
      <c r="D124">
        <v>-15.746396000000001</v>
      </c>
      <c r="H124" s="3">
        <f t="shared" si="6"/>
        <v>30.2</v>
      </c>
      <c r="I124" s="3">
        <f t="shared" si="7"/>
        <v>-7.9300927999999997</v>
      </c>
      <c r="J124" s="3">
        <f t="shared" si="8"/>
        <v>-16.993991999999999</v>
      </c>
      <c r="L124">
        <v>29275000000</v>
      </c>
      <c r="M124">
        <v>-9.7165307999999992</v>
      </c>
      <c r="N124">
        <v>-10.960072</v>
      </c>
      <c r="R124" s="3">
        <f t="shared" si="9"/>
        <v>30.2</v>
      </c>
      <c r="S124" s="3">
        <f t="shared" si="10"/>
        <v>-9.7661505000000002</v>
      </c>
      <c r="T124" s="3">
        <f t="shared" si="11"/>
        <v>-10.516313999999999</v>
      </c>
    </row>
    <row r="125" spans="2:20" x14ac:dyDescent="0.25">
      <c r="B125">
        <v>29460000000</v>
      </c>
      <c r="C125">
        <v>-7.8522315000000003</v>
      </c>
      <c r="D125">
        <v>-16.224402999999999</v>
      </c>
      <c r="H125" s="3">
        <f t="shared" si="6"/>
        <v>30.385000000000002</v>
      </c>
      <c r="I125" s="3">
        <f t="shared" si="7"/>
        <v>-7.9357777</v>
      </c>
      <c r="J125" s="3">
        <f t="shared" si="8"/>
        <v>-16.913133999999999</v>
      </c>
      <c r="L125">
        <v>29460000000</v>
      </c>
      <c r="M125">
        <v>-9.7290677999999993</v>
      </c>
      <c r="N125">
        <v>-10.819654</v>
      </c>
      <c r="R125" s="3">
        <f t="shared" si="9"/>
        <v>30.385000000000002</v>
      </c>
      <c r="S125" s="3">
        <f t="shared" si="10"/>
        <v>-9.7819661999999994</v>
      </c>
      <c r="T125" s="3">
        <f t="shared" si="11"/>
        <v>-10.481679</v>
      </c>
    </row>
    <row r="126" spans="2:20" x14ac:dyDescent="0.25">
      <c r="B126">
        <v>29645000000</v>
      </c>
      <c r="C126">
        <v>-7.8727178999999996</v>
      </c>
      <c r="D126">
        <v>-16.613620999999998</v>
      </c>
      <c r="H126" s="3">
        <f t="shared" si="6"/>
        <v>30.57</v>
      </c>
      <c r="I126" s="3">
        <f t="shared" si="7"/>
        <v>-7.9415564999999999</v>
      </c>
      <c r="J126" s="3">
        <f t="shared" si="8"/>
        <v>-16.730774</v>
      </c>
      <c r="L126">
        <v>29645000000</v>
      </c>
      <c r="M126">
        <v>-9.7430123999999996</v>
      </c>
      <c r="N126">
        <v>-10.708625</v>
      </c>
      <c r="R126" s="3">
        <f t="shared" si="9"/>
        <v>30.57</v>
      </c>
      <c r="S126" s="3">
        <f t="shared" si="10"/>
        <v>-9.8143501000000004</v>
      </c>
      <c r="T126" s="3">
        <f t="shared" si="11"/>
        <v>-10.45055</v>
      </c>
    </row>
    <row r="127" spans="2:20" x14ac:dyDescent="0.25">
      <c r="B127">
        <v>29830000000</v>
      </c>
      <c r="C127">
        <v>-7.9049315</v>
      </c>
      <c r="D127">
        <v>-16.864660000000001</v>
      </c>
      <c r="H127" s="3">
        <f t="shared" si="6"/>
        <v>30.754999999999999</v>
      </c>
      <c r="I127" s="3">
        <f t="shared" si="7"/>
        <v>-7.9440932000000002</v>
      </c>
      <c r="J127" s="3">
        <f t="shared" si="8"/>
        <v>-16.520508</v>
      </c>
      <c r="L127">
        <v>29830000000</v>
      </c>
      <c r="M127">
        <v>-9.7442846000000003</v>
      </c>
      <c r="N127">
        <v>-10.624733000000001</v>
      </c>
      <c r="R127" s="3">
        <f t="shared" si="9"/>
        <v>30.754999999999999</v>
      </c>
      <c r="S127" s="3">
        <f t="shared" si="10"/>
        <v>-9.8517752000000005</v>
      </c>
      <c r="T127" s="3">
        <f t="shared" si="11"/>
        <v>-10.405422</v>
      </c>
    </row>
    <row r="128" spans="2:20" x14ac:dyDescent="0.25">
      <c r="B128">
        <v>30015000000</v>
      </c>
      <c r="C128">
        <v>-7.9036007000000001</v>
      </c>
      <c r="D128">
        <v>-16.983345</v>
      </c>
      <c r="H128" s="3">
        <f t="shared" si="6"/>
        <v>30.94</v>
      </c>
      <c r="I128" s="3">
        <f t="shared" si="7"/>
        <v>-7.9924054</v>
      </c>
      <c r="J128" s="3">
        <f t="shared" si="8"/>
        <v>-16.283932</v>
      </c>
      <c r="L128">
        <v>30015000000</v>
      </c>
      <c r="M128">
        <v>-9.7658491000000005</v>
      </c>
      <c r="N128">
        <v>-10.558126</v>
      </c>
      <c r="R128" s="3">
        <f t="shared" si="9"/>
        <v>30.94</v>
      </c>
      <c r="S128" s="3">
        <f t="shared" si="10"/>
        <v>-9.8551693</v>
      </c>
      <c r="T128" s="3">
        <f t="shared" si="11"/>
        <v>-10.348267999999999</v>
      </c>
    </row>
    <row r="129" spans="2:20" x14ac:dyDescent="0.25">
      <c r="B129">
        <v>30200000000</v>
      </c>
      <c r="C129">
        <v>-7.9300927999999997</v>
      </c>
      <c r="D129">
        <v>-16.993991999999999</v>
      </c>
      <c r="H129" s="3">
        <f t="shared" si="6"/>
        <v>31.125</v>
      </c>
      <c r="I129" s="3">
        <f t="shared" si="7"/>
        <v>-8.0361595000000001</v>
      </c>
      <c r="J129" s="3">
        <f t="shared" si="8"/>
        <v>-16.05406</v>
      </c>
      <c r="L129">
        <v>30200000000</v>
      </c>
      <c r="M129">
        <v>-9.7661505000000002</v>
      </c>
      <c r="N129">
        <v>-10.516313999999999</v>
      </c>
      <c r="R129" s="3">
        <f t="shared" si="9"/>
        <v>31.125</v>
      </c>
      <c r="S129" s="3">
        <f t="shared" si="10"/>
        <v>-9.8696432000000005</v>
      </c>
      <c r="T129" s="3">
        <f t="shared" si="11"/>
        <v>-10.267766999999999</v>
      </c>
    </row>
    <row r="130" spans="2:20" x14ac:dyDescent="0.25">
      <c r="B130">
        <v>30385000000</v>
      </c>
      <c r="C130">
        <v>-7.9357777</v>
      </c>
      <c r="D130">
        <v>-16.913133999999999</v>
      </c>
      <c r="H130" s="3">
        <f t="shared" si="6"/>
        <v>31.31</v>
      </c>
      <c r="I130" s="3">
        <f t="shared" si="7"/>
        <v>-8.0875796999999991</v>
      </c>
      <c r="J130" s="3">
        <f t="shared" si="8"/>
        <v>-15.798197</v>
      </c>
      <c r="L130">
        <v>30385000000</v>
      </c>
      <c r="M130">
        <v>-9.7819661999999994</v>
      </c>
      <c r="N130">
        <v>-10.481679</v>
      </c>
      <c r="R130" s="3">
        <f t="shared" si="9"/>
        <v>31.31</v>
      </c>
      <c r="S130" s="3">
        <f t="shared" si="10"/>
        <v>-9.8694696000000004</v>
      </c>
      <c r="T130" s="3">
        <f t="shared" si="11"/>
        <v>-10.173033</v>
      </c>
    </row>
    <row r="131" spans="2:20" x14ac:dyDescent="0.25">
      <c r="B131">
        <v>30570000000</v>
      </c>
      <c r="C131">
        <v>-7.9415564999999999</v>
      </c>
      <c r="D131">
        <v>-16.730774</v>
      </c>
      <c r="H131" s="3">
        <f t="shared" si="6"/>
        <v>31.495000000000001</v>
      </c>
      <c r="I131" s="3">
        <f t="shared" si="7"/>
        <v>-8.1368083999999996</v>
      </c>
      <c r="J131" s="3">
        <f t="shared" si="8"/>
        <v>-15.526948000000001</v>
      </c>
      <c r="L131">
        <v>30570000000</v>
      </c>
      <c r="M131">
        <v>-9.8143501000000004</v>
      </c>
      <c r="N131">
        <v>-10.45055</v>
      </c>
      <c r="R131" s="3">
        <f t="shared" si="9"/>
        <v>31.495000000000001</v>
      </c>
      <c r="S131" s="3">
        <f t="shared" si="10"/>
        <v>-9.8437519000000009</v>
      </c>
      <c r="T131" s="3">
        <f t="shared" si="11"/>
        <v>-10.085137</v>
      </c>
    </row>
    <row r="132" spans="2:20" x14ac:dyDescent="0.25">
      <c r="B132">
        <v>30755000000</v>
      </c>
      <c r="C132">
        <v>-7.9440932000000002</v>
      </c>
      <c r="D132">
        <v>-16.520508</v>
      </c>
      <c r="H132" s="3">
        <f t="shared" ref="H132:H195" si="12">B137/1000000000</f>
        <v>31.68</v>
      </c>
      <c r="I132" s="3">
        <f t="shared" ref="I132:I195" si="13">C137</f>
        <v>-8.1757574000000002</v>
      </c>
      <c r="J132" s="3">
        <f t="shared" ref="J132:J195" si="14">D137</f>
        <v>-15.225301</v>
      </c>
      <c r="L132">
        <v>30755000000</v>
      </c>
      <c r="M132">
        <v>-9.8517752000000005</v>
      </c>
      <c r="N132">
        <v>-10.405422</v>
      </c>
      <c r="R132" s="3">
        <f t="shared" ref="R132:R195" si="15">L137/1000000000</f>
        <v>31.68</v>
      </c>
      <c r="S132" s="3">
        <f t="shared" ref="S132:S195" si="16">M137</f>
        <v>-9.8340444999999992</v>
      </c>
      <c r="T132" s="3">
        <f t="shared" ref="T132:T195" si="17">N137</f>
        <v>-10.002924</v>
      </c>
    </row>
    <row r="133" spans="2:20" x14ac:dyDescent="0.25">
      <c r="B133">
        <v>30940000000</v>
      </c>
      <c r="C133">
        <v>-7.9924054</v>
      </c>
      <c r="D133">
        <v>-16.283932</v>
      </c>
      <c r="H133" s="3">
        <f t="shared" si="12"/>
        <v>31.864999999999998</v>
      </c>
      <c r="I133" s="3">
        <f t="shared" si="13"/>
        <v>-8.2267016999999996</v>
      </c>
      <c r="J133" s="3">
        <f t="shared" si="14"/>
        <v>-14.854229999999999</v>
      </c>
      <c r="L133">
        <v>30940000000</v>
      </c>
      <c r="M133">
        <v>-9.8551693</v>
      </c>
      <c r="N133">
        <v>-10.348267999999999</v>
      </c>
      <c r="R133" s="3">
        <f t="shared" si="15"/>
        <v>31.864999999999998</v>
      </c>
      <c r="S133" s="3">
        <f t="shared" si="16"/>
        <v>-9.8167810000000006</v>
      </c>
      <c r="T133" s="3">
        <f t="shared" si="17"/>
        <v>-9.9477682000000005</v>
      </c>
    </row>
    <row r="134" spans="2:20" x14ac:dyDescent="0.25">
      <c r="B134">
        <v>31125000000</v>
      </c>
      <c r="C134">
        <v>-8.0361595000000001</v>
      </c>
      <c r="D134">
        <v>-16.05406</v>
      </c>
      <c r="H134" s="3">
        <f t="shared" si="12"/>
        <v>32.049999999999997</v>
      </c>
      <c r="I134" s="3">
        <f t="shared" si="13"/>
        <v>-8.2817383000000007</v>
      </c>
      <c r="J134" s="3">
        <f t="shared" si="14"/>
        <v>-14.438231</v>
      </c>
      <c r="L134">
        <v>31125000000</v>
      </c>
      <c r="M134">
        <v>-9.8696432000000005</v>
      </c>
      <c r="N134">
        <v>-10.267766999999999</v>
      </c>
      <c r="R134" s="3">
        <f t="shared" si="15"/>
        <v>32.049999999999997</v>
      </c>
      <c r="S134" s="3">
        <f t="shared" si="16"/>
        <v>-9.7842359999999999</v>
      </c>
      <c r="T134" s="3">
        <f t="shared" si="17"/>
        <v>-9.9202575999999993</v>
      </c>
    </row>
    <row r="135" spans="2:20" x14ac:dyDescent="0.25">
      <c r="B135">
        <v>31310000000</v>
      </c>
      <c r="C135">
        <v>-8.0875796999999991</v>
      </c>
      <c r="D135">
        <v>-15.798197</v>
      </c>
      <c r="H135" s="3">
        <f t="shared" si="12"/>
        <v>32.234999999999999</v>
      </c>
      <c r="I135" s="3">
        <f t="shared" si="13"/>
        <v>-8.3481006999999998</v>
      </c>
      <c r="J135" s="3">
        <f t="shared" si="14"/>
        <v>-13.996737</v>
      </c>
      <c r="L135">
        <v>31310000000</v>
      </c>
      <c r="M135">
        <v>-9.8694696000000004</v>
      </c>
      <c r="N135">
        <v>-10.173033</v>
      </c>
      <c r="R135" s="3">
        <f t="shared" si="15"/>
        <v>32.234999999999999</v>
      </c>
      <c r="S135" s="3">
        <f t="shared" si="16"/>
        <v>-9.7460108000000005</v>
      </c>
      <c r="T135" s="3">
        <f t="shared" si="17"/>
        <v>-9.9125651999999995</v>
      </c>
    </row>
    <row r="136" spans="2:20" x14ac:dyDescent="0.25">
      <c r="B136">
        <v>31495000000</v>
      </c>
      <c r="C136">
        <v>-8.1368083999999996</v>
      </c>
      <c r="D136">
        <v>-15.526948000000001</v>
      </c>
      <c r="H136" s="3">
        <f t="shared" si="12"/>
        <v>32.42</v>
      </c>
      <c r="I136" s="3">
        <f t="shared" si="13"/>
        <v>-8.4255341999999995</v>
      </c>
      <c r="J136" s="3">
        <f t="shared" si="14"/>
        <v>-13.511865999999999</v>
      </c>
      <c r="L136">
        <v>31495000000</v>
      </c>
      <c r="M136">
        <v>-9.8437519000000009</v>
      </c>
      <c r="N136">
        <v>-10.085137</v>
      </c>
      <c r="R136" s="3">
        <f t="shared" si="15"/>
        <v>32.42</v>
      </c>
      <c r="S136" s="3">
        <f t="shared" si="16"/>
        <v>-9.7064103999999993</v>
      </c>
      <c r="T136" s="3">
        <f t="shared" si="17"/>
        <v>-9.9731760000000005</v>
      </c>
    </row>
    <row r="137" spans="2:20" x14ac:dyDescent="0.25">
      <c r="B137">
        <v>31680000000</v>
      </c>
      <c r="C137">
        <v>-8.1757574000000002</v>
      </c>
      <c r="D137">
        <v>-15.225301</v>
      </c>
      <c r="H137" s="3">
        <f t="shared" si="12"/>
        <v>32.604999999999997</v>
      </c>
      <c r="I137" s="3">
        <f t="shared" si="13"/>
        <v>-8.5098429000000007</v>
      </c>
      <c r="J137" s="3">
        <f t="shared" si="14"/>
        <v>-12.978764</v>
      </c>
      <c r="L137">
        <v>31680000000</v>
      </c>
      <c r="M137">
        <v>-9.8340444999999992</v>
      </c>
      <c r="N137">
        <v>-10.002924</v>
      </c>
      <c r="R137" s="3">
        <f t="shared" si="15"/>
        <v>32.604999999999997</v>
      </c>
      <c r="S137" s="3">
        <f t="shared" si="16"/>
        <v>-9.6593131999999997</v>
      </c>
      <c r="T137" s="3">
        <f t="shared" si="17"/>
        <v>-10.094586</v>
      </c>
    </row>
    <row r="138" spans="2:20" x14ac:dyDescent="0.25">
      <c r="B138">
        <v>31865000000</v>
      </c>
      <c r="C138">
        <v>-8.2267016999999996</v>
      </c>
      <c r="D138">
        <v>-14.854229999999999</v>
      </c>
      <c r="H138" s="3">
        <f t="shared" si="12"/>
        <v>32.79</v>
      </c>
      <c r="I138" s="3">
        <f t="shared" si="13"/>
        <v>-8.6061954000000007</v>
      </c>
      <c r="J138" s="3">
        <f t="shared" si="14"/>
        <v>-12.407843</v>
      </c>
      <c r="L138">
        <v>31865000000</v>
      </c>
      <c r="M138">
        <v>-9.8167810000000006</v>
      </c>
      <c r="N138">
        <v>-9.9477682000000005</v>
      </c>
      <c r="R138" s="3">
        <f t="shared" si="15"/>
        <v>32.79</v>
      </c>
      <c r="S138" s="3">
        <f t="shared" si="16"/>
        <v>-9.6234541</v>
      </c>
      <c r="T138" s="3">
        <f t="shared" si="17"/>
        <v>-10.282597000000001</v>
      </c>
    </row>
    <row r="139" spans="2:20" x14ac:dyDescent="0.25">
      <c r="B139">
        <v>32050000000</v>
      </c>
      <c r="C139">
        <v>-8.2817383000000007</v>
      </c>
      <c r="D139">
        <v>-14.438231</v>
      </c>
      <c r="H139" s="3">
        <f t="shared" si="12"/>
        <v>32.975000000000001</v>
      </c>
      <c r="I139" s="3">
        <f t="shared" si="13"/>
        <v>-8.7175379</v>
      </c>
      <c r="J139" s="3">
        <f t="shared" si="14"/>
        <v>-11.822698000000001</v>
      </c>
      <c r="L139">
        <v>32050000000</v>
      </c>
      <c r="M139">
        <v>-9.7842359999999999</v>
      </c>
      <c r="N139">
        <v>-9.9202575999999993</v>
      </c>
      <c r="R139" s="3">
        <f t="shared" si="15"/>
        <v>32.975000000000001</v>
      </c>
      <c r="S139" s="3">
        <f t="shared" si="16"/>
        <v>-9.5724076999999994</v>
      </c>
      <c r="T139" s="3">
        <f t="shared" si="17"/>
        <v>-10.560005</v>
      </c>
    </row>
    <row r="140" spans="2:20" x14ac:dyDescent="0.25">
      <c r="B140">
        <v>32235000000</v>
      </c>
      <c r="C140">
        <v>-8.3481006999999998</v>
      </c>
      <c r="D140">
        <v>-13.996737</v>
      </c>
      <c r="H140" s="3">
        <f t="shared" si="12"/>
        <v>33.159999999999997</v>
      </c>
      <c r="I140" s="3">
        <f t="shared" si="13"/>
        <v>-8.8517685000000004</v>
      </c>
      <c r="J140" s="3">
        <f t="shared" si="14"/>
        <v>-11.251595</v>
      </c>
      <c r="L140">
        <v>32235000000</v>
      </c>
      <c r="M140">
        <v>-9.7460108000000005</v>
      </c>
      <c r="N140">
        <v>-9.9125651999999995</v>
      </c>
      <c r="R140" s="3">
        <f t="shared" si="15"/>
        <v>33.159999999999997</v>
      </c>
      <c r="S140" s="3">
        <f t="shared" si="16"/>
        <v>-9.5129737999999993</v>
      </c>
      <c r="T140" s="3">
        <f t="shared" si="17"/>
        <v>-10.910375</v>
      </c>
    </row>
    <row r="141" spans="2:20" x14ac:dyDescent="0.25">
      <c r="B141">
        <v>32420000000</v>
      </c>
      <c r="C141">
        <v>-8.4255341999999995</v>
      </c>
      <c r="D141">
        <v>-13.511865999999999</v>
      </c>
      <c r="H141" s="3">
        <f t="shared" si="12"/>
        <v>33.344999999999999</v>
      </c>
      <c r="I141" s="3">
        <f t="shared" si="13"/>
        <v>-8.9763783999999998</v>
      </c>
      <c r="J141" s="3">
        <f t="shared" si="14"/>
        <v>-10.72893</v>
      </c>
      <c r="L141">
        <v>32420000000</v>
      </c>
      <c r="M141">
        <v>-9.7064103999999993</v>
      </c>
      <c r="N141">
        <v>-9.9731760000000005</v>
      </c>
      <c r="R141" s="3">
        <f t="shared" si="15"/>
        <v>33.344999999999999</v>
      </c>
      <c r="S141" s="3">
        <f t="shared" si="16"/>
        <v>-9.4665937000000007</v>
      </c>
      <c r="T141" s="3">
        <f t="shared" si="17"/>
        <v>-11.336669000000001</v>
      </c>
    </row>
    <row r="142" spans="2:20" x14ac:dyDescent="0.25">
      <c r="B142">
        <v>32605000000</v>
      </c>
      <c r="C142">
        <v>-8.5098429000000007</v>
      </c>
      <c r="D142">
        <v>-12.978764</v>
      </c>
      <c r="H142" s="3">
        <f t="shared" si="12"/>
        <v>33.53</v>
      </c>
      <c r="I142" s="3">
        <f t="shared" si="13"/>
        <v>-9.1089096000000005</v>
      </c>
      <c r="J142" s="3">
        <f t="shared" si="14"/>
        <v>-10.246286</v>
      </c>
      <c r="L142">
        <v>32605000000</v>
      </c>
      <c r="M142">
        <v>-9.6593131999999997</v>
      </c>
      <c r="N142">
        <v>-10.094586</v>
      </c>
      <c r="R142" s="3">
        <f t="shared" si="15"/>
        <v>33.53</v>
      </c>
      <c r="S142" s="3">
        <f t="shared" si="16"/>
        <v>-9.4179706999999997</v>
      </c>
      <c r="T142" s="3">
        <f t="shared" si="17"/>
        <v>-11.862892</v>
      </c>
    </row>
    <row r="143" spans="2:20" x14ac:dyDescent="0.25">
      <c r="B143">
        <v>32790000000</v>
      </c>
      <c r="C143">
        <v>-8.6061954000000007</v>
      </c>
      <c r="D143">
        <v>-12.407843</v>
      </c>
      <c r="H143" s="3">
        <f t="shared" si="12"/>
        <v>33.715000000000003</v>
      </c>
      <c r="I143" s="3">
        <f t="shared" si="13"/>
        <v>-9.2324857999999992</v>
      </c>
      <c r="J143" s="3">
        <f t="shared" si="14"/>
        <v>-9.8200541000000001</v>
      </c>
      <c r="L143">
        <v>32790000000</v>
      </c>
      <c r="M143">
        <v>-9.6234541</v>
      </c>
      <c r="N143">
        <v>-10.282597000000001</v>
      </c>
      <c r="R143" s="3">
        <f t="shared" si="15"/>
        <v>33.715000000000003</v>
      </c>
      <c r="S143" s="3">
        <f t="shared" si="16"/>
        <v>-9.3686085000000006</v>
      </c>
      <c r="T143" s="3">
        <f t="shared" si="17"/>
        <v>-12.461352</v>
      </c>
    </row>
    <row r="144" spans="2:20" x14ac:dyDescent="0.25">
      <c r="B144">
        <v>32975000000</v>
      </c>
      <c r="C144">
        <v>-8.7175379</v>
      </c>
      <c r="D144">
        <v>-11.822698000000001</v>
      </c>
      <c r="H144" s="3">
        <f t="shared" si="12"/>
        <v>33.9</v>
      </c>
      <c r="I144" s="3">
        <f t="shared" si="13"/>
        <v>-9.3510685000000002</v>
      </c>
      <c r="J144" s="3">
        <f t="shared" si="14"/>
        <v>-9.4481792000000002</v>
      </c>
      <c r="L144">
        <v>32975000000</v>
      </c>
      <c r="M144">
        <v>-9.5724076999999994</v>
      </c>
      <c r="N144">
        <v>-10.560005</v>
      </c>
      <c r="R144" s="3">
        <f t="shared" si="15"/>
        <v>33.9</v>
      </c>
      <c r="S144" s="3">
        <f t="shared" si="16"/>
        <v>-9.3342265999999992</v>
      </c>
      <c r="T144" s="3">
        <f t="shared" si="17"/>
        <v>-13.10984</v>
      </c>
    </row>
    <row r="145" spans="2:20" x14ac:dyDescent="0.25">
      <c r="B145">
        <v>33160000000</v>
      </c>
      <c r="C145">
        <v>-8.8517685000000004</v>
      </c>
      <c r="D145">
        <v>-11.251595</v>
      </c>
      <c r="H145" s="3">
        <f t="shared" si="12"/>
        <v>34.085000000000001</v>
      </c>
      <c r="I145" s="3">
        <f t="shared" si="13"/>
        <v>-9.4397631000000004</v>
      </c>
      <c r="J145" s="3">
        <f t="shared" si="14"/>
        <v>-9.1368112999999997</v>
      </c>
      <c r="L145">
        <v>33160000000</v>
      </c>
      <c r="M145">
        <v>-9.5129737999999993</v>
      </c>
      <c r="N145">
        <v>-10.910375</v>
      </c>
      <c r="R145" s="3">
        <f t="shared" si="15"/>
        <v>34.085000000000001</v>
      </c>
      <c r="S145" s="3">
        <f t="shared" si="16"/>
        <v>-9.3255253000000007</v>
      </c>
      <c r="T145" s="3">
        <f t="shared" si="17"/>
        <v>-13.760472</v>
      </c>
    </row>
    <row r="146" spans="2:20" x14ac:dyDescent="0.25">
      <c r="B146">
        <v>33345000000</v>
      </c>
      <c r="C146">
        <v>-8.9763783999999998</v>
      </c>
      <c r="D146">
        <v>-10.72893</v>
      </c>
      <c r="H146" s="3">
        <f t="shared" si="12"/>
        <v>34.270000000000003</v>
      </c>
      <c r="I146" s="3">
        <f t="shared" si="13"/>
        <v>-9.5103139999999993</v>
      </c>
      <c r="J146" s="3">
        <f t="shared" si="14"/>
        <v>-8.9052047999999999</v>
      </c>
      <c r="L146">
        <v>33345000000</v>
      </c>
      <c r="M146">
        <v>-9.4665937000000007</v>
      </c>
      <c r="N146">
        <v>-11.336669000000001</v>
      </c>
      <c r="R146" s="3">
        <f t="shared" si="15"/>
        <v>34.270000000000003</v>
      </c>
      <c r="S146" s="3">
        <f t="shared" si="16"/>
        <v>-9.3241873000000002</v>
      </c>
      <c r="T146" s="3">
        <f t="shared" si="17"/>
        <v>-14.290519</v>
      </c>
    </row>
    <row r="147" spans="2:20" x14ac:dyDescent="0.25">
      <c r="B147">
        <v>33530000000</v>
      </c>
      <c r="C147">
        <v>-9.1089096000000005</v>
      </c>
      <c r="D147">
        <v>-10.246286</v>
      </c>
      <c r="H147" s="3">
        <f t="shared" si="12"/>
        <v>34.454999999999998</v>
      </c>
      <c r="I147" s="3">
        <f t="shared" si="13"/>
        <v>-9.5578432000000006</v>
      </c>
      <c r="J147" s="3">
        <f t="shared" si="14"/>
        <v>-8.7394733000000002</v>
      </c>
      <c r="L147">
        <v>33530000000</v>
      </c>
      <c r="M147">
        <v>-9.4179706999999997</v>
      </c>
      <c r="N147">
        <v>-11.862892</v>
      </c>
      <c r="R147" s="3">
        <f t="shared" si="15"/>
        <v>34.454999999999998</v>
      </c>
      <c r="S147" s="3">
        <f t="shared" si="16"/>
        <v>-9.3275433000000003</v>
      </c>
      <c r="T147" s="3">
        <f t="shared" si="17"/>
        <v>-14.683384</v>
      </c>
    </row>
    <row r="148" spans="2:20" x14ac:dyDescent="0.25">
      <c r="B148">
        <v>33715000000</v>
      </c>
      <c r="C148">
        <v>-9.2324857999999992</v>
      </c>
      <c r="D148">
        <v>-9.8200541000000001</v>
      </c>
      <c r="H148" s="3">
        <f t="shared" si="12"/>
        <v>34.64</v>
      </c>
      <c r="I148" s="3">
        <f t="shared" si="13"/>
        <v>-9.5850972999999993</v>
      </c>
      <c r="J148" s="3">
        <f t="shared" si="14"/>
        <v>-8.6394900999999997</v>
      </c>
      <c r="L148">
        <v>33715000000</v>
      </c>
      <c r="M148">
        <v>-9.3686085000000006</v>
      </c>
      <c r="N148">
        <v>-12.461352</v>
      </c>
      <c r="R148" s="3">
        <f t="shared" si="15"/>
        <v>34.64</v>
      </c>
      <c r="S148" s="3">
        <f t="shared" si="16"/>
        <v>-9.3321074999999993</v>
      </c>
      <c r="T148" s="3">
        <f t="shared" si="17"/>
        <v>-14.930876</v>
      </c>
    </row>
    <row r="149" spans="2:20" x14ac:dyDescent="0.25">
      <c r="B149">
        <v>33900000000</v>
      </c>
      <c r="C149">
        <v>-9.3510685000000002</v>
      </c>
      <c r="D149">
        <v>-9.4481792000000002</v>
      </c>
      <c r="H149" s="3">
        <f t="shared" si="12"/>
        <v>34.825000000000003</v>
      </c>
      <c r="I149" s="3">
        <f t="shared" si="13"/>
        <v>-9.5907506999999992</v>
      </c>
      <c r="J149" s="3">
        <f t="shared" si="14"/>
        <v>-8.6028357</v>
      </c>
      <c r="L149">
        <v>33900000000</v>
      </c>
      <c r="M149">
        <v>-9.3342265999999992</v>
      </c>
      <c r="N149">
        <v>-13.10984</v>
      </c>
      <c r="R149" s="3">
        <f t="shared" si="15"/>
        <v>34.825000000000003</v>
      </c>
      <c r="S149" s="3">
        <f t="shared" si="16"/>
        <v>-9.3409785999999997</v>
      </c>
      <c r="T149" s="3">
        <f t="shared" si="17"/>
        <v>-15.004035999999999</v>
      </c>
    </row>
    <row r="150" spans="2:20" x14ac:dyDescent="0.25">
      <c r="B150">
        <v>34085000000</v>
      </c>
      <c r="C150">
        <v>-9.4397631000000004</v>
      </c>
      <c r="D150">
        <v>-9.1368112999999997</v>
      </c>
      <c r="H150" s="3">
        <f t="shared" si="12"/>
        <v>35.01</v>
      </c>
      <c r="I150" s="3">
        <f t="shared" si="13"/>
        <v>-9.5691585999999997</v>
      </c>
      <c r="J150" s="3">
        <f t="shared" si="14"/>
        <v>-8.6170577999999995</v>
      </c>
      <c r="L150">
        <v>34085000000</v>
      </c>
      <c r="M150">
        <v>-9.3255253000000007</v>
      </c>
      <c r="N150">
        <v>-13.760472</v>
      </c>
      <c r="R150" s="3">
        <f t="shared" si="15"/>
        <v>35.01</v>
      </c>
      <c r="S150" s="3">
        <f t="shared" si="16"/>
        <v>-9.3524094000000009</v>
      </c>
      <c r="T150" s="3">
        <f t="shared" si="17"/>
        <v>-14.912767000000001</v>
      </c>
    </row>
    <row r="151" spans="2:20" x14ac:dyDescent="0.25">
      <c r="B151">
        <v>34270000000</v>
      </c>
      <c r="C151">
        <v>-9.5103139999999993</v>
      </c>
      <c r="D151">
        <v>-8.9052047999999999</v>
      </c>
      <c r="H151" s="3">
        <f t="shared" si="12"/>
        <v>35.195</v>
      </c>
      <c r="I151" s="3">
        <f t="shared" si="13"/>
        <v>-9.5660886999999999</v>
      </c>
      <c r="J151" s="3">
        <f t="shared" si="14"/>
        <v>-8.6862612000000006</v>
      </c>
      <c r="L151">
        <v>34270000000</v>
      </c>
      <c r="M151">
        <v>-9.3241873000000002</v>
      </c>
      <c r="N151">
        <v>-14.290519</v>
      </c>
      <c r="R151" s="3">
        <f t="shared" si="15"/>
        <v>35.195</v>
      </c>
      <c r="S151" s="3">
        <f t="shared" si="16"/>
        <v>-9.3673058000000005</v>
      </c>
      <c r="T151" s="3">
        <f t="shared" si="17"/>
        <v>-14.634174</v>
      </c>
    </row>
    <row r="152" spans="2:20" x14ac:dyDescent="0.25">
      <c r="B152">
        <v>34455000000</v>
      </c>
      <c r="C152">
        <v>-9.5578432000000006</v>
      </c>
      <c r="D152">
        <v>-8.7394733000000002</v>
      </c>
      <c r="H152" s="3">
        <f t="shared" si="12"/>
        <v>35.380000000000003</v>
      </c>
      <c r="I152" s="3">
        <f t="shared" si="13"/>
        <v>-9.5797948999999996</v>
      </c>
      <c r="J152" s="3">
        <f t="shared" si="14"/>
        <v>-8.7925730000000009</v>
      </c>
      <c r="L152">
        <v>34455000000</v>
      </c>
      <c r="M152">
        <v>-9.3275433000000003</v>
      </c>
      <c r="N152">
        <v>-14.683384</v>
      </c>
      <c r="R152" s="3">
        <f t="shared" si="15"/>
        <v>35.380000000000003</v>
      </c>
      <c r="S152" s="3">
        <f t="shared" si="16"/>
        <v>-9.376379</v>
      </c>
      <c r="T152" s="3">
        <f t="shared" si="17"/>
        <v>-14.186036</v>
      </c>
    </row>
    <row r="153" spans="2:20" x14ac:dyDescent="0.25">
      <c r="B153">
        <v>34640000000</v>
      </c>
      <c r="C153">
        <v>-9.5850972999999993</v>
      </c>
      <c r="D153">
        <v>-8.6394900999999997</v>
      </c>
      <c r="H153" s="3">
        <f t="shared" si="12"/>
        <v>35.564999999999998</v>
      </c>
      <c r="I153" s="3">
        <f t="shared" si="13"/>
        <v>-9.5984315999999996</v>
      </c>
      <c r="J153" s="3">
        <f t="shared" si="14"/>
        <v>-8.9400586999999998</v>
      </c>
      <c r="L153">
        <v>34640000000</v>
      </c>
      <c r="M153">
        <v>-9.3321074999999993</v>
      </c>
      <c r="N153">
        <v>-14.930876</v>
      </c>
      <c r="R153" s="3">
        <f t="shared" si="15"/>
        <v>35.564999999999998</v>
      </c>
      <c r="S153" s="3">
        <f t="shared" si="16"/>
        <v>-9.4019736999999992</v>
      </c>
      <c r="T153" s="3">
        <f t="shared" si="17"/>
        <v>-13.6145</v>
      </c>
    </row>
    <row r="154" spans="2:20" x14ac:dyDescent="0.25">
      <c r="B154">
        <v>34825000000</v>
      </c>
      <c r="C154">
        <v>-9.5907506999999992</v>
      </c>
      <c r="D154">
        <v>-8.6028357</v>
      </c>
      <c r="H154" s="3">
        <f t="shared" si="12"/>
        <v>35.75</v>
      </c>
      <c r="I154" s="3">
        <f t="shared" si="13"/>
        <v>-9.6100302000000006</v>
      </c>
      <c r="J154" s="3">
        <f t="shared" si="14"/>
        <v>-9.1214379999999995</v>
      </c>
      <c r="L154">
        <v>34825000000</v>
      </c>
      <c r="M154">
        <v>-9.3409785999999997</v>
      </c>
      <c r="N154">
        <v>-15.004035999999999</v>
      </c>
      <c r="R154" s="3">
        <f t="shared" si="15"/>
        <v>35.75</v>
      </c>
      <c r="S154" s="3">
        <f t="shared" si="16"/>
        <v>-9.4365825999999995</v>
      </c>
      <c r="T154" s="3">
        <f t="shared" si="17"/>
        <v>-12.931433</v>
      </c>
    </row>
    <row r="155" spans="2:20" x14ac:dyDescent="0.25">
      <c r="B155">
        <v>35010000000</v>
      </c>
      <c r="C155">
        <v>-9.5691585999999997</v>
      </c>
      <c r="D155">
        <v>-8.6170577999999995</v>
      </c>
      <c r="H155" s="3">
        <f t="shared" si="12"/>
        <v>35.935000000000002</v>
      </c>
      <c r="I155" s="3">
        <f t="shared" si="13"/>
        <v>-9.6342058000000002</v>
      </c>
      <c r="J155" s="3">
        <f t="shared" si="14"/>
        <v>-9.3188677000000002</v>
      </c>
      <c r="L155">
        <v>35010000000</v>
      </c>
      <c r="M155">
        <v>-9.3524094000000009</v>
      </c>
      <c r="N155">
        <v>-14.912767000000001</v>
      </c>
      <c r="R155" s="3">
        <f t="shared" si="15"/>
        <v>35.935000000000002</v>
      </c>
      <c r="S155" s="3">
        <f t="shared" si="16"/>
        <v>-9.4828100000000006</v>
      </c>
      <c r="T155" s="3">
        <f t="shared" si="17"/>
        <v>-12.287981</v>
      </c>
    </row>
    <row r="156" spans="2:20" x14ac:dyDescent="0.25">
      <c r="B156">
        <v>35195000000</v>
      </c>
      <c r="C156">
        <v>-9.5660886999999999</v>
      </c>
      <c r="D156">
        <v>-8.6862612000000006</v>
      </c>
      <c r="H156" s="3">
        <f t="shared" si="12"/>
        <v>36.119999999999997</v>
      </c>
      <c r="I156" s="3">
        <f t="shared" si="13"/>
        <v>-9.6564444999999992</v>
      </c>
      <c r="J156" s="3">
        <f t="shared" si="14"/>
        <v>-9.5407171000000002</v>
      </c>
      <c r="L156">
        <v>35195000000</v>
      </c>
      <c r="M156">
        <v>-9.3673058000000005</v>
      </c>
      <c r="N156">
        <v>-14.634174</v>
      </c>
      <c r="R156" s="3">
        <f t="shared" si="15"/>
        <v>36.119999999999997</v>
      </c>
      <c r="S156" s="3">
        <f t="shared" si="16"/>
        <v>-9.5173321000000008</v>
      </c>
      <c r="T156" s="3">
        <f t="shared" si="17"/>
        <v>-11.673482999999999</v>
      </c>
    </row>
    <row r="157" spans="2:20" x14ac:dyDescent="0.25">
      <c r="B157">
        <v>35380000000</v>
      </c>
      <c r="C157">
        <v>-9.5797948999999996</v>
      </c>
      <c r="D157">
        <v>-8.7925730000000009</v>
      </c>
      <c r="H157" s="3">
        <f t="shared" si="12"/>
        <v>36.305</v>
      </c>
      <c r="I157" s="3">
        <f t="shared" si="13"/>
        <v>-9.6606816999999996</v>
      </c>
      <c r="J157" s="3">
        <f t="shared" si="14"/>
        <v>-9.7562608999999991</v>
      </c>
      <c r="L157">
        <v>35380000000</v>
      </c>
      <c r="M157">
        <v>-9.376379</v>
      </c>
      <c r="N157">
        <v>-14.186036</v>
      </c>
      <c r="R157" s="3">
        <f t="shared" si="15"/>
        <v>36.305</v>
      </c>
      <c r="S157" s="3">
        <f t="shared" si="16"/>
        <v>-9.5831966000000008</v>
      </c>
      <c r="T157" s="3">
        <f t="shared" si="17"/>
        <v>-11.090175</v>
      </c>
    </row>
    <row r="158" spans="2:20" x14ac:dyDescent="0.25">
      <c r="B158">
        <v>35565000000</v>
      </c>
      <c r="C158">
        <v>-9.5984315999999996</v>
      </c>
      <c r="D158">
        <v>-8.9400586999999998</v>
      </c>
      <c r="H158" s="3">
        <f t="shared" si="12"/>
        <v>36.49</v>
      </c>
      <c r="I158" s="3">
        <f t="shared" si="13"/>
        <v>-9.6582623000000005</v>
      </c>
      <c r="J158" s="3">
        <f t="shared" si="14"/>
        <v>-9.9565792000000002</v>
      </c>
      <c r="L158">
        <v>35565000000</v>
      </c>
      <c r="M158">
        <v>-9.4019736999999992</v>
      </c>
      <c r="N158">
        <v>-13.6145</v>
      </c>
      <c r="R158" s="3">
        <f t="shared" si="15"/>
        <v>36.49</v>
      </c>
      <c r="S158" s="3">
        <f t="shared" si="16"/>
        <v>-9.6396761000000009</v>
      </c>
      <c r="T158" s="3">
        <f t="shared" si="17"/>
        <v>-10.566878000000001</v>
      </c>
    </row>
    <row r="159" spans="2:20" x14ac:dyDescent="0.25">
      <c r="B159">
        <v>35750000000</v>
      </c>
      <c r="C159">
        <v>-9.6100302000000006</v>
      </c>
      <c r="D159">
        <v>-9.1214379999999995</v>
      </c>
      <c r="H159" s="3">
        <f t="shared" si="12"/>
        <v>36.674999999999997</v>
      </c>
      <c r="I159" s="3">
        <f t="shared" si="13"/>
        <v>-9.6666565000000002</v>
      </c>
      <c r="J159" s="3">
        <f t="shared" si="14"/>
        <v>-10.159603000000001</v>
      </c>
      <c r="L159">
        <v>35750000000</v>
      </c>
      <c r="M159">
        <v>-9.4365825999999995</v>
      </c>
      <c r="N159">
        <v>-12.931433</v>
      </c>
      <c r="R159" s="3">
        <f t="shared" si="15"/>
        <v>36.674999999999997</v>
      </c>
      <c r="S159" s="3">
        <f t="shared" si="16"/>
        <v>-9.7210970000000003</v>
      </c>
      <c r="T159" s="3">
        <f t="shared" si="17"/>
        <v>-10.101293999999999</v>
      </c>
    </row>
    <row r="160" spans="2:20" x14ac:dyDescent="0.25">
      <c r="B160">
        <v>35935000000</v>
      </c>
      <c r="C160">
        <v>-9.6342058000000002</v>
      </c>
      <c r="D160">
        <v>-9.3188677000000002</v>
      </c>
      <c r="H160" s="3">
        <f t="shared" si="12"/>
        <v>36.86</v>
      </c>
      <c r="I160" s="3">
        <f t="shared" si="13"/>
        <v>-9.6882677000000008</v>
      </c>
      <c r="J160" s="3">
        <f t="shared" si="14"/>
        <v>-10.362102999999999</v>
      </c>
      <c r="L160">
        <v>35935000000</v>
      </c>
      <c r="M160">
        <v>-9.4828100000000006</v>
      </c>
      <c r="N160">
        <v>-12.287981</v>
      </c>
      <c r="R160" s="3">
        <f t="shared" si="15"/>
        <v>36.86</v>
      </c>
      <c r="S160" s="3">
        <f t="shared" si="16"/>
        <v>-9.7992524999999997</v>
      </c>
      <c r="T160" s="3">
        <f t="shared" si="17"/>
        <v>-9.6822146999999994</v>
      </c>
    </row>
    <row r="161" spans="2:20" x14ac:dyDescent="0.25">
      <c r="B161">
        <v>36120000000</v>
      </c>
      <c r="C161">
        <v>-9.6564444999999992</v>
      </c>
      <c r="D161">
        <v>-9.5407171000000002</v>
      </c>
      <c r="H161" s="3">
        <f t="shared" si="12"/>
        <v>37.045000000000002</v>
      </c>
      <c r="I161" s="3">
        <f t="shared" si="13"/>
        <v>-9.6927985999999997</v>
      </c>
      <c r="J161" s="3">
        <f t="shared" si="14"/>
        <v>-10.552804999999999</v>
      </c>
      <c r="L161">
        <v>36120000000</v>
      </c>
      <c r="M161">
        <v>-9.5173321000000008</v>
      </c>
      <c r="N161">
        <v>-11.673482999999999</v>
      </c>
      <c r="R161" s="3">
        <f t="shared" si="15"/>
        <v>37.045000000000002</v>
      </c>
      <c r="S161" s="3">
        <f t="shared" si="16"/>
        <v>-9.8775472999999998</v>
      </c>
      <c r="T161" s="3">
        <f t="shared" si="17"/>
        <v>-9.3175564000000008</v>
      </c>
    </row>
    <row r="162" spans="2:20" x14ac:dyDescent="0.25">
      <c r="B162">
        <v>36305000000</v>
      </c>
      <c r="C162">
        <v>-9.6606816999999996</v>
      </c>
      <c r="D162">
        <v>-9.7562608999999991</v>
      </c>
      <c r="H162" s="3">
        <f t="shared" si="12"/>
        <v>37.229999999999997</v>
      </c>
      <c r="I162" s="3">
        <f t="shared" si="13"/>
        <v>-9.6889362000000006</v>
      </c>
      <c r="J162" s="3">
        <f t="shared" si="14"/>
        <v>-10.718671000000001</v>
      </c>
      <c r="L162">
        <v>36305000000</v>
      </c>
      <c r="M162">
        <v>-9.5831966000000008</v>
      </c>
      <c r="N162">
        <v>-11.090175</v>
      </c>
      <c r="R162" s="3">
        <f t="shared" si="15"/>
        <v>37.229999999999997</v>
      </c>
      <c r="S162" s="3">
        <f t="shared" si="16"/>
        <v>-9.9342822999999996</v>
      </c>
      <c r="T162" s="3">
        <f t="shared" si="17"/>
        <v>-8.9895104999999997</v>
      </c>
    </row>
    <row r="163" spans="2:20" x14ac:dyDescent="0.25">
      <c r="B163">
        <v>36490000000</v>
      </c>
      <c r="C163">
        <v>-9.6582623000000005</v>
      </c>
      <c r="D163">
        <v>-9.9565792000000002</v>
      </c>
      <c r="H163" s="3">
        <f t="shared" si="12"/>
        <v>37.414999999999999</v>
      </c>
      <c r="I163" s="3">
        <f t="shared" si="13"/>
        <v>-9.6848525999999993</v>
      </c>
      <c r="J163" s="3">
        <f t="shared" si="14"/>
        <v>-10.858601</v>
      </c>
      <c r="L163">
        <v>36490000000</v>
      </c>
      <c r="M163">
        <v>-9.6396761000000009</v>
      </c>
      <c r="N163">
        <v>-10.566878000000001</v>
      </c>
      <c r="R163" s="3">
        <f t="shared" si="15"/>
        <v>37.414999999999999</v>
      </c>
      <c r="S163" s="3">
        <f t="shared" si="16"/>
        <v>-10.003308000000001</v>
      </c>
      <c r="T163" s="3">
        <f t="shared" si="17"/>
        <v>-8.7022838999999994</v>
      </c>
    </row>
    <row r="164" spans="2:20" x14ac:dyDescent="0.25">
      <c r="B164">
        <v>36675000000</v>
      </c>
      <c r="C164">
        <v>-9.6666565000000002</v>
      </c>
      <c r="D164">
        <v>-10.159603000000001</v>
      </c>
      <c r="H164" s="3">
        <f t="shared" si="12"/>
        <v>37.6</v>
      </c>
      <c r="I164" s="3">
        <f t="shared" si="13"/>
        <v>-9.6857890999999992</v>
      </c>
      <c r="J164" s="3">
        <f t="shared" si="14"/>
        <v>-10.970756</v>
      </c>
      <c r="L164">
        <v>36675000000</v>
      </c>
      <c r="M164">
        <v>-9.7210970000000003</v>
      </c>
      <c r="N164">
        <v>-10.101293999999999</v>
      </c>
      <c r="R164" s="3">
        <f t="shared" si="15"/>
        <v>37.6</v>
      </c>
      <c r="S164" s="3">
        <f t="shared" si="16"/>
        <v>-10.055137999999999</v>
      </c>
      <c r="T164" s="3">
        <f t="shared" si="17"/>
        <v>-8.4401445000000006</v>
      </c>
    </row>
    <row r="165" spans="2:20" x14ac:dyDescent="0.25">
      <c r="B165">
        <v>36860000000</v>
      </c>
      <c r="C165">
        <v>-9.6882677000000008</v>
      </c>
      <c r="D165">
        <v>-10.362102999999999</v>
      </c>
      <c r="H165" s="3">
        <f t="shared" si="12"/>
        <v>37.784999999999997</v>
      </c>
      <c r="I165" s="3">
        <f t="shared" si="13"/>
        <v>-9.7038021000000008</v>
      </c>
      <c r="J165" s="3">
        <f t="shared" si="14"/>
        <v>-11.054912</v>
      </c>
      <c r="L165">
        <v>36860000000</v>
      </c>
      <c r="M165">
        <v>-9.7992524999999997</v>
      </c>
      <c r="N165">
        <v>-9.6822146999999994</v>
      </c>
      <c r="R165" s="3">
        <f t="shared" si="15"/>
        <v>37.784999999999997</v>
      </c>
      <c r="S165" s="3">
        <f t="shared" si="16"/>
        <v>-10.081903000000001</v>
      </c>
      <c r="T165" s="3">
        <f t="shared" si="17"/>
        <v>-8.2204780999999993</v>
      </c>
    </row>
    <row r="166" spans="2:20" x14ac:dyDescent="0.25">
      <c r="B166">
        <v>37045000000</v>
      </c>
      <c r="C166">
        <v>-9.6927985999999997</v>
      </c>
      <c r="D166">
        <v>-10.552804999999999</v>
      </c>
      <c r="H166" s="3">
        <f t="shared" si="12"/>
        <v>37.97</v>
      </c>
      <c r="I166" s="3">
        <f t="shared" si="13"/>
        <v>-9.7497778000000004</v>
      </c>
      <c r="J166" s="3">
        <f t="shared" si="14"/>
        <v>-11.14176</v>
      </c>
      <c r="L166">
        <v>37045000000</v>
      </c>
      <c r="M166">
        <v>-9.8775472999999998</v>
      </c>
      <c r="N166">
        <v>-9.3175564000000008</v>
      </c>
      <c r="R166" s="3">
        <f t="shared" si="15"/>
        <v>37.97</v>
      </c>
      <c r="S166" s="3">
        <f t="shared" si="16"/>
        <v>-10.125201000000001</v>
      </c>
      <c r="T166" s="3">
        <f t="shared" si="17"/>
        <v>-8.0189199000000002</v>
      </c>
    </row>
    <row r="167" spans="2:20" x14ac:dyDescent="0.25">
      <c r="B167">
        <v>37230000000</v>
      </c>
      <c r="C167">
        <v>-9.6889362000000006</v>
      </c>
      <c r="D167">
        <v>-10.718671000000001</v>
      </c>
      <c r="H167" s="3">
        <f t="shared" si="12"/>
        <v>38.155000000000001</v>
      </c>
      <c r="I167" s="3">
        <f t="shared" si="13"/>
        <v>-9.8196391999999992</v>
      </c>
      <c r="J167" s="3">
        <f t="shared" si="14"/>
        <v>-11.232229999999999</v>
      </c>
      <c r="L167">
        <v>37230000000</v>
      </c>
      <c r="M167">
        <v>-9.9342822999999996</v>
      </c>
      <c r="N167">
        <v>-8.9895104999999997</v>
      </c>
      <c r="R167" s="3">
        <f t="shared" si="15"/>
        <v>38.155000000000001</v>
      </c>
      <c r="S167" s="3">
        <f t="shared" si="16"/>
        <v>-10.167433000000001</v>
      </c>
      <c r="T167" s="3">
        <f t="shared" si="17"/>
        <v>-7.8575930999999999</v>
      </c>
    </row>
    <row r="168" spans="2:20" x14ac:dyDescent="0.25">
      <c r="B168">
        <v>37415000000</v>
      </c>
      <c r="C168">
        <v>-9.6848525999999993</v>
      </c>
      <c r="D168">
        <v>-10.858601</v>
      </c>
      <c r="H168" s="3">
        <f t="shared" si="12"/>
        <v>38.340000000000003</v>
      </c>
      <c r="I168" s="3">
        <f t="shared" si="13"/>
        <v>-9.8882980000000007</v>
      </c>
      <c r="J168" s="3">
        <f t="shared" si="14"/>
        <v>-11.307205</v>
      </c>
      <c r="L168">
        <v>37415000000</v>
      </c>
      <c r="M168">
        <v>-10.003308000000001</v>
      </c>
      <c r="N168">
        <v>-8.7022838999999994</v>
      </c>
      <c r="R168" s="3">
        <f t="shared" si="15"/>
        <v>38.340000000000003</v>
      </c>
      <c r="S168" s="3">
        <f t="shared" si="16"/>
        <v>-10.199764999999999</v>
      </c>
      <c r="T168" s="3">
        <f t="shared" si="17"/>
        <v>-7.7143264</v>
      </c>
    </row>
    <row r="169" spans="2:20" x14ac:dyDescent="0.25">
      <c r="B169">
        <v>37600000000</v>
      </c>
      <c r="C169">
        <v>-9.6857890999999992</v>
      </c>
      <c r="D169">
        <v>-10.970756</v>
      </c>
      <c r="H169" s="3">
        <f t="shared" si="12"/>
        <v>38.524999999999999</v>
      </c>
      <c r="I169" s="3">
        <f t="shared" si="13"/>
        <v>-9.9391441</v>
      </c>
      <c r="J169" s="3">
        <f t="shared" si="14"/>
        <v>-11.383107000000001</v>
      </c>
      <c r="L169">
        <v>37600000000</v>
      </c>
      <c r="M169">
        <v>-10.055137999999999</v>
      </c>
      <c r="N169">
        <v>-8.4401445000000006</v>
      </c>
      <c r="R169" s="3">
        <f t="shared" si="15"/>
        <v>38.524999999999999</v>
      </c>
      <c r="S169" s="3">
        <f t="shared" si="16"/>
        <v>-10.214548000000001</v>
      </c>
      <c r="T169" s="3">
        <f t="shared" si="17"/>
        <v>-7.5933948000000004</v>
      </c>
    </row>
    <row r="170" spans="2:20" x14ac:dyDescent="0.25">
      <c r="B170">
        <v>37785000000</v>
      </c>
      <c r="C170">
        <v>-9.7038021000000008</v>
      </c>
      <c r="D170">
        <v>-11.054912</v>
      </c>
      <c r="H170" s="3">
        <f t="shared" si="12"/>
        <v>38.71</v>
      </c>
      <c r="I170" s="3">
        <f t="shared" si="13"/>
        <v>-9.9565286999999998</v>
      </c>
      <c r="J170" s="3">
        <f t="shared" si="14"/>
        <v>-11.457178000000001</v>
      </c>
      <c r="L170">
        <v>37785000000</v>
      </c>
      <c r="M170">
        <v>-10.081903000000001</v>
      </c>
      <c r="N170">
        <v>-8.2204780999999993</v>
      </c>
      <c r="R170" s="3">
        <f t="shared" si="15"/>
        <v>38.71</v>
      </c>
      <c r="S170" s="3">
        <f t="shared" si="16"/>
        <v>-10.239070999999999</v>
      </c>
      <c r="T170" s="3">
        <f t="shared" si="17"/>
        <v>-7.4918231999999998</v>
      </c>
    </row>
    <row r="171" spans="2:20" x14ac:dyDescent="0.25">
      <c r="B171">
        <v>37970000000</v>
      </c>
      <c r="C171">
        <v>-9.7497778000000004</v>
      </c>
      <c r="D171">
        <v>-11.14176</v>
      </c>
      <c r="H171" s="3">
        <f t="shared" si="12"/>
        <v>38.895000000000003</v>
      </c>
      <c r="I171" s="3">
        <f t="shared" si="13"/>
        <v>-9.9227723999999995</v>
      </c>
      <c r="J171" s="3">
        <f t="shared" si="14"/>
        <v>-11.535855</v>
      </c>
      <c r="L171">
        <v>37970000000</v>
      </c>
      <c r="M171">
        <v>-10.125201000000001</v>
      </c>
      <c r="N171">
        <v>-8.0189199000000002</v>
      </c>
      <c r="R171" s="3">
        <f t="shared" si="15"/>
        <v>38.895000000000003</v>
      </c>
      <c r="S171" s="3">
        <f t="shared" si="16"/>
        <v>-10.242865</v>
      </c>
      <c r="T171" s="3">
        <f t="shared" si="17"/>
        <v>-7.4001450999999996</v>
      </c>
    </row>
    <row r="172" spans="2:20" x14ac:dyDescent="0.25">
      <c r="B172">
        <v>38155000000</v>
      </c>
      <c r="C172">
        <v>-9.8196391999999992</v>
      </c>
      <c r="D172">
        <v>-11.232229999999999</v>
      </c>
      <c r="H172" s="3">
        <f t="shared" si="12"/>
        <v>39.08</v>
      </c>
      <c r="I172" s="3">
        <f t="shared" si="13"/>
        <v>-9.8664950999999999</v>
      </c>
      <c r="J172" s="3">
        <f t="shared" si="14"/>
        <v>-11.6137</v>
      </c>
      <c r="L172">
        <v>38155000000</v>
      </c>
      <c r="M172">
        <v>-10.167433000000001</v>
      </c>
      <c r="N172">
        <v>-7.8575930999999999</v>
      </c>
      <c r="R172" s="3">
        <f t="shared" si="15"/>
        <v>39.08</v>
      </c>
      <c r="S172" s="3">
        <f t="shared" si="16"/>
        <v>-10.244997</v>
      </c>
      <c r="T172" s="3">
        <f t="shared" si="17"/>
        <v>-7.3175564</v>
      </c>
    </row>
    <row r="173" spans="2:20" x14ac:dyDescent="0.25">
      <c r="B173">
        <v>38340000000</v>
      </c>
      <c r="C173">
        <v>-9.8882980000000007</v>
      </c>
      <c r="D173">
        <v>-11.307205</v>
      </c>
      <c r="H173" s="3">
        <f t="shared" si="12"/>
        <v>39.265000000000001</v>
      </c>
      <c r="I173" s="3">
        <f t="shared" si="13"/>
        <v>-9.7675809999999998</v>
      </c>
      <c r="J173" s="3">
        <f t="shared" si="14"/>
        <v>-11.711290999999999</v>
      </c>
      <c r="L173">
        <v>38340000000</v>
      </c>
      <c r="M173">
        <v>-10.199764999999999</v>
      </c>
      <c r="N173">
        <v>-7.7143264</v>
      </c>
      <c r="R173" s="3">
        <f t="shared" si="15"/>
        <v>39.265000000000001</v>
      </c>
      <c r="S173" s="3">
        <f t="shared" si="16"/>
        <v>-10.231865000000001</v>
      </c>
      <c r="T173" s="3">
        <f t="shared" si="17"/>
        <v>-7.2310676999999997</v>
      </c>
    </row>
    <row r="174" spans="2:20" x14ac:dyDescent="0.25">
      <c r="B174">
        <v>38525000000</v>
      </c>
      <c r="C174">
        <v>-9.9391441</v>
      </c>
      <c r="D174">
        <v>-11.383107000000001</v>
      </c>
      <c r="H174" s="3">
        <f t="shared" si="12"/>
        <v>39.450000000000003</v>
      </c>
      <c r="I174" s="3">
        <f t="shared" si="13"/>
        <v>-9.6487798999999992</v>
      </c>
      <c r="J174" s="3">
        <f t="shared" si="14"/>
        <v>-11.796563000000001</v>
      </c>
      <c r="L174">
        <v>38525000000</v>
      </c>
      <c r="M174">
        <v>-10.214548000000001</v>
      </c>
      <c r="N174">
        <v>-7.5933948000000004</v>
      </c>
      <c r="R174" s="3">
        <f t="shared" si="15"/>
        <v>39.450000000000003</v>
      </c>
      <c r="S174" s="3">
        <f t="shared" si="16"/>
        <v>-10.226957000000001</v>
      </c>
      <c r="T174" s="3">
        <f t="shared" si="17"/>
        <v>-7.1503258000000001</v>
      </c>
    </row>
    <row r="175" spans="2:20" x14ac:dyDescent="0.25">
      <c r="B175">
        <v>38710000000</v>
      </c>
      <c r="C175">
        <v>-9.9565286999999998</v>
      </c>
      <c r="D175">
        <v>-11.457178000000001</v>
      </c>
      <c r="H175" s="3">
        <f t="shared" si="12"/>
        <v>39.634999999999998</v>
      </c>
      <c r="I175" s="3">
        <f t="shared" si="13"/>
        <v>-9.5098161999999995</v>
      </c>
      <c r="J175" s="3">
        <f t="shared" si="14"/>
        <v>-11.856284</v>
      </c>
      <c r="L175">
        <v>38710000000</v>
      </c>
      <c r="M175">
        <v>-10.239070999999999</v>
      </c>
      <c r="N175">
        <v>-7.4918231999999998</v>
      </c>
      <c r="R175" s="3">
        <f t="shared" si="15"/>
        <v>39.634999999999998</v>
      </c>
      <c r="S175" s="3">
        <f t="shared" si="16"/>
        <v>-10.240883999999999</v>
      </c>
      <c r="T175" s="3">
        <f t="shared" si="17"/>
        <v>-7.0948877000000001</v>
      </c>
    </row>
    <row r="176" spans="2:20" x14ac:dyDescent="0.25">
      <c r="B176">
        <v>38895000000</v>
      </c>
      <c r="C176">
        <v>-9.9227723999999995</v>
      </c>
      <c r="D176">
        <v>-11.535855</v>
      </c>
      <c r="H176" s="3">
        <f t="shared" si="12"/>
        <v>39.82</v>
      </c>
      <c r="I176" s="3">
        <f t="shared" si="13"/>
        <v>-9.4018688000000008</v>
      </c>
      <c r="J176" s="3">
        <f t="shared" si="14"/>
        <v>-11.89249</v>
      </c>
      <c r="L176">
        <v>38895000000</v>
      </c>
      <c r="M176">
        <v>-10.242865</v>
      </c>
      <c r="N176">
        <v>-7.4001450999999996</v>
      </c>
      <c r="R176" s="3">
        <f t="shared" si="15"/>
        <v>39.82</v>
      </c>
      <c r="S176" s="3">
        <f t="shared" si="16"/>
        <v>-10.260799</v>
      </c>
      <c r="T176" s="3">
        <f t="shared" si="17"/>
        <v>-7.0561910000000001</v>
      </c>
    </row>
    <row r="177" spans="2:20" x14ac:dyDescent="0.25">
      <c r="B177">
        <v>39080000000</v>
      </c>
      <c r="C177">
        <v>-9.8664950999999999</v>
      </c>
      <c r="D177">
        <v>-11.6137</v>
      </c>
      <c r="H177" s="3">
        <f t="shared" si="12"/>
        <v>40.005000000000003</v>
      </c>
      <c r="I177" s="3">
        <f t="shared" si="13"/>
        <v>-9.2977609999999995</v>
      </c>
      <c r="J177" s="3">
        <f t="shared" si="14"/>
        <v>-11.898490000000001</v>
      </c>
      <c r="L177">
        <v>39080000000</v>
      </c>
      <c r="M177">
        <v>-10.244997</v>
      </c>
      <c r="N177">
        <v>-7.3175564</v>
      </c>
      <c r="R177" s="3">
        <f t="shared" si="15"/>
        <v>40.005000000000003</v>
      </c>
      <c r="S177" s="3">
        <f t="shared" si="16"/>
        <v>-10.301543000000001</v>
      </c>
      <c r="T177" s="3">
        <f t="shared" si="17"/>
        <v>-7.0445203999999997</v>
      </c>
    </row>
    <row r="178" spans="2:20" x14ac:dyDescent="0.25">
      <c r="B178">
        <v>39265000000</v>
      </c>
      <c r="C178">
        <v>-9.7675809999999998</v>
      </c>
      <c r="D178">
        <v>-11.711290999999999</v>
      </c>
      <c r="H178" s="3">
        <f t="shared" si="12"/>
        <v>40.19</v>
      </c>
      <c r="I178" s="3">
        <f t="shared" si="13"/>
        <v>-9.2387571000000008</v>
      </c>
      <c r="J178" s="3">
        <f t="shared" si="14"/>
        <v>-11.862719999999999</v>
      </c>
      <c r="L178">
        <v>39265000000</v>
      </c>
      <c r="M178">
        <v>-10.231865000000001</v>
      </c>
      <c r="N178">
        <v>-7.2310676999999997</v>
      </c>
      <c r="R178" s="3">
        <f t="shared" si="15"/>
        <v>40.19</v>
      </c>
      <c r="S178" s="3">
        <f t="shared" si="16"/>
        <v>-10.352764000000001</v>
      </c>
      <c r="T178" s="3">
        <f t="shared" si="17"/>
        <v>-7.0492376999999999</v>
      </c>
    </row>
    <row r="179" spans="2:20" x14ac:dyDescent="0.25">
      <c r="B179">
        <v>39450000000</v>
      </c>
      <c r="C179">
        <v>-9.6487798999999992</v>
      </c>
      <c r="D179">
        <v>-11.796563000000001</v>
      </c>
      <c r="H179" s="3">
        <f t="shared" si="12"/>
        <v>40.375</v>
      </c>
      <c r="I179" s="3">
        <f t="shared" si="13"/>
        <v>-9.2092542999999996</v>
      </c>
      <c r="J179" s="3">
        <f t="shared" si="14"/>
        <v>-11.802198000000001</v>
      </c>
      <c r="L179">
        <v>39450000000</v>
      </c>
      <c r="M179">
        <v>-10.226957000000001</v>
      </c>
      <c r="N179">
        <v>-7.1503258000000001</v>
      </c>
      <c r="R179" s="3">
        <f t="shared" si="15"/>
        <v>40.375</v>
      </c>
      <c r="S179" s="3">
        <f t="shared" si="16"/>
        <v>-10.422815999999999</v>
      </c>
      <c r="T179" s="3">
        <f t="shared" si="17"/>
        <v>-7.0840483000000001</v>
      </c>
    </row>
    <row r="180" spans="2:20" x14ac:dyDescent="0.25">
      <c r="B180">
        <v>39635000000</v>
      </c>
      <c r="C180">
        <v>-9.5098161999999995</v>
      </c>
      <c r="D180">
        <v>-11.856284</v>
      </c>
      <c r="H180" s="3">
        <f t="shared" si="12"/>
        <v>40.56</v>
      </c>
      <c r="I180" s="3">
        <f t="shared" si="13"/>
        <v>-9.2234868999999993</v>
      </c>
      <c r="J180" s="3">
        <f t="shared" si="14"/>
        <v>-11.711349</v>
      </c>
      <c r="L180">
        <v>39635000000</v>
      </c>
      <c r="M180">
        <v>-10.240883999999999</v>
      </c>
      <c r="N180">
        <v>-7.0948877000000001</v>
      </c>
      <c r="R180" s="3">
        <f t="shared" si="15"/>
        <v>40.56</v>
      </c>
      <c r="S180" s="3">
        <f t="shared" si="16"/>
        <v>-10.503748</v>
      </c>
      <c r="T180" s="3">
        <f t="shared" si="17"/>
        <v>-7.1819382000000003</v>
      </c>
    </row>
    <row r="181" spans="2:20" x14ac:dyDescent="0.25">
      <c r="B181">
        <v>39820000000</v>
      </c>
      <c r="C181">
        <v>-9.4018688000000008</v>
      </c>
      <c r="D181">
        <v>-11.89249</v>
      </c>
      <c r="H181" s="3">
        <f t="shared" si="12"/>
        <v>40.744999999999997</v>
      </c>
      <c r="I181" s="3">
        <f t="shared" si="13"/>
        <v>-9.2652816999999992</v>
      </c>
      <c r="J181" s="3">
        <f t="shared" si="14"/>
        <v>-11.633805000000001</v>
      </c>
      <c r="L181">
        <v>39820000000</v>
      </c>
      <c r="M181">
        <v>-10.260799</v>
      </c>
      <c r="N181">
        <v>-7.0561910000000001</v>
      </c>
      <c r="R181" s="3">
        <f t="shared" si="15"/>
        <v>40.744999999999997</v>
      </c>
      <c r="S181" s="3">
        <f t="shared" si="16"/>
        <v>-10.609756000000001</v>
      </c>
      <c r="T181" s="3">
        <f t="shared" si="17"/>
        <v>-7.3062123999999997</v>
      </c>
    </row>
    <row r="182" spans="2:20" x14ac:dyDescent="0.25">
      <c r="B182">
        <v>40005000000</v>
      </c>
      <c r="C182">
        <v>-9.2977609999999995</v>
      </c>
      <c r="D182">
        <v>-11.898490000000001</v>
      </c>
      <c r="H182" s="3">
        <f t="shared" si="12"/>
        <v>40.93</v>
      </c>
      <c r="I182" s="3">
        <f t="shared" si="13"/>
        <v>-9.3461713999999994</v>
      </c>
      <c r="J182" s="3">
        <f t="shared" si="14"/>
        <v>-11.535135</v>
      </c>
      <c r="L182">
        <v>40005000000</v>
      </c>
      <c r="M182">
        <v>-10.301543000000001</v>
      </c>
      <c r="N182">
        <v>-7.0445203999999997</v>
      </c>
      <c r="R182" s="3">
        <f t="shared" si="15"/>
        <v>40.93</v>
      </c>
      <c r="S182" s="3">
        <f t="shared" si="16"/>
        <v>-10.734125000000001</v>
      </c>
      <c r="T182" s="3">
        <f t="shared" si="17"/>
        <v>-7.3540796999999998</v>
      </c>
    </row>
    <row r="183" spans="2:20" x14ac:dyDescent="0.25">
      <c r="B183">
        <v>40190000000</v>
      </c>
      <c r="C183">
        <v>-9.2387571000000008</v>
      </c>
      <c r="D183">
        <v>-11.862719999999999</v>
      </c>
      <c r="H183" s="3">
        <f t="shared" si="12"/>
        <v>41.115000000000002</v>
      </c>
      <c r="I183" s="3">
        <f t="shared" si="13"/>
        <v>-9.4627218000000006</v>
      </c>
      <c r="J183" s="3">
        <f t="shared" si="14"/>
        <v>-11.394157999999999</v>
      </c>
      <c r="L183">
        <v>40190000000</v>
      </c>
      <c r="M183">
        <v>-10.352764000000001</v>
      </c>
      <c r="N183">
        <v>-7.0492376999999999</v>
      </c>
      <c r="R183" s="3">
        <f t="shared" si="15"/>
        <v>41.115000000000002</v>
      </c>
      <c r="S183" s="3">
        <f t="shared" si="16"/>
        <v>-10.934013999999999</v>
      </c>
      <c r="T183" s="3">
        <f t="shared" si="17"/>
        <v>-7.3694471999999998</v>
      </c>
    </row>
    <row r="184" spans="2:20" x14ac:dyDescent="0.25">
      <c r="B184">
        <v>40375000000</v>
      </c>
      <c r="C184">
        <v>-9.2092542999999996</v>
      </c>
      <c r="D184">
        <v>-11.802198000000001</v>
      </c>
      <c r="H184" s="3">
        <f t="shared" si="12"/>
        <v>41.3</v>
      </c>
      <c r="I184" s="3">
        <f t="shared" si="13"/>
        <v>-9.6021633000000008</v>
      </c>
      <c r="J184" s="3">
        <f t="shared" si="14"/>
        <v>-11.219255</v>
      </c>
      <c r="L184">
        <v>40375000000</v>
      </c>
      <c r="M184">
        <v>-10.422815999999999</v>
      </c>
      <c r="N184">
        <v>-7.0840483000000001</v>
      </c>
      <c r="R184" s="3">
        <f t="shared" si="15"/>
        <v>41.3</v>
      </c>
      <c r="S184" s="3">
        <f t="shared" si="16"/>
        <v>-11.125087000000001</v>
      </c>
      <c r="T184" s="3">
        <f t="shared" si="17"/>
        <v>-7.3783164000000001</v>
      </c>
    </row>
    <row r="185" spans="2:20" x14ac:dyDescent="0.25">
      <c r="B185">
        <v>40560000000</v>
      </c>
      <c r="C185">
        <v>-9.2234868999999993</v>
      </c>
      <c r="D185">
        <v>-11.711349</v>
      </c>
      <c r="H185" s="3">
        <f t="shared" si="12"/>
        <v>41.484999999999999</v>
      </c>
      <c r="I185" s="3">
        <f t="shared" si="13"/>
        <v>-9.7864561000000005</v>
      </c>
      <c r="J185" s="3">
        <f t="shared" si="14"/>
        <v>-10.963361000000001</v>
      </c>
      <c r="L185">
        <v>40560000000</v>
      </c>
      <c r="M185">
        <v>-10.503748</v>
      </c>
      <c r="N185">
        <v>-7.1819382000000003</v>
      </c>
      <c r="R185" s="3">
        <f t="shared" si="15"/>
        <v>41.484999999999999</v>
      </c>
      <c r="S185" s="3">
        <f t="shared" si="16"/>
        <v>-11.293479</v>
      </c>
      <c r="T185" s="3">
        <f t="shared" si="17"/>
        <v>-7.3718738999999998</v>
      </c>
    </row>
    <row r="186" spans="2:20" x14ac:dyDescent="0.25">
      <c r="B186">
        <v>40745000000</v>
      </c>
      <c r="C186">
        <v>-9.2652816999999992</v>
      </c>
      <c r="D186">
        <v>-11.633805000000001</v>
      </c>
      <c r="H186" s="3">
        <f t="shared" si="12"/>
        <v>41.67</v>
      </c>
      <c r="I186" s="3">
        <f t="shared" si="13"/>
        <v>-10.054703</v>
      </c>
      <c r="J186" s="3">
        <f t="shared" si="14"/>
        <v>-10.624815999999999</v>
      </c>
      <c r="L186">
        <v>40745000000</v>
      </c>
      <c r="M186">
        <v>-10.609756000000001</v>
      </c>
      <c r="N186">
        <v>-7.3062123999999997</v>
      </c>
      <c r="R186" s="3">
        <f t="shared" si="15"/>
        <v>41.67</v>
      </c>
      <c r="S186" s="3">
        <f t="shared" si="16"/>
        <v>-11.479766</v>
      </c>
      <c r="T186" s="3">
        <f t="shared" si="17"/>
        <v>-7.3234057000000004</v>
      </c>
    </row>
    <row r="187" spans="2:20" x14ac:dyDescent="0.25">
      <c r="B187">
        <v>40930000000</v>
      </c>
      <c r="C187">
        <v>-9.3461713999999994</v>
      </c>
      <c r="D187">
        <v>-11.535135</v>
      </c>
      <c r="H187" s="3">
        <f t="shared" si="12"/>
        <v>41.854999999999997</v>
      </c>
      <c r="I187" s="3">
        <f t="shared" si="13"/>
        <v>-10.45744</v>
      </c>
      <c r="J187" s="3">
        <f t="shared" si="14"/>
        <v>-10.235714</v>
      </c>
      <c r="L187">
        <v>40930000000</v>
      </c>
      <c r="M187">
        <v>-10.734125000000001</v>
      </c>
      <c r="N187">
        <v>-7.3540796999999998</v>
      </c>
      <c r="R187" s="3">
        <f t="shared" si="15"/>
        <v>41.854999999999997</v>
      </c>
      <c r="S187" s="3">
        <f t="shared" si="16"/>
        <v>-11.67667</v>
      </c>
      <c r="T187" s="3">
        <f t="shared" si="17"/>
        <v>-7.2462081999999999</v>
      </c>
    </row>
    <row r="188" spans="2:20" x14ac:dyDescent="0.25">
      <c r="B188">
        <v>41115000000</v>
      </c>
      <c r="C188">
        <v>-9.4627218000000006</v>
      </c>
      <c r="D188">
        <v>-11.394157999999999</v>
      </c>
      <c r="H188" s="3">
        <f t="shared" si="12"/>
        <v>42.04</v>
      </c>
      <c r="I188" s="3">
        <f t="shared" si="13"/>
        <v>-11.093209999999999</v>
      </c>
      <c r="J188" s="3">
        <f t="shared" si="14"/>
        <v>-9.8278140999999994</v>
      </c>
      <c r="L188">
        <v>41115000000</v>
      </c>
      <c r="M188">
        <v>-10.934013999999999</v>
      </c>
      <c r="N188">
        <v>-7.3694471999999998</v>
      </c>
      <c r="R188" s="3">
        <f t="shared" si="15"/>
        <v>42.04</v>
      </c>
      <c r="S188" s="3">
        <f t="shared" si="16"/>
        <v>-11.850355</v>
      </c>
      <c r="T188" s="3">
        <f t="shared" si="17"/>
        <v>-7.1489925000000003</v>
      </c>
    </row>
    <row r="189" spans="2:20" x14ac:dyDescent="0.25">
      <c r="B189">
        <v>41300000000</v>
      </c>
      <c r="C189">
        <v>-9.6021633000000008</v>
      </c>
      <c r="D189">
        <v>-11.219255</v>
      </c>
      <c r="H189" s="3">
        <f t="shared" si="12"/>
        <v>42.225000000000001</v>
      </c>
      <c r="I189" s="3">
        <f t="shared" si="13"/>
        <v>-11.908848000000001</v>
      </c>
      <c r="J189" s="3">
        <f t="shared" si="14"/>
        <v>-9.4203320000000001</v>
      </c>
      <c r="L189">
        <v>41300000000</v>
      </c>
      <c r="M189">
        <v>-11.125087000000001</v>
      </c>
      <c r="N189">
        <v>-7.3783164000000001</v>
      </c>
      <c r="R189" s="3">
        <f t="shared" si="15"/>
        <v>42.225000000000001</v>
      </c>
      <c r="S189" s="3">
        <f t="shared" si="16"/>
        <v>-12.026814999999999</v>
      </c>
      <c r="T189" s="3">
        <f t="shared" si="17"/>
        <v>-7.0364465999999997</v>
      </c>
    </row>
    <row r="190" spans="2:20" x14ac:dyDescent="0.25">
      <c r="B190">
        <v>41485000000</v>
      </c>
      <c r="C190">
        <v>-9.7864561000000005</v>
      </c>
      <c r="D190">
        <v>-10.963361000000001</v>
      </c>
      <c r="H190" s="3">
        <f t="shared" si="12"/>
        <v>42.41</v>
      </c>
      <c r="I190" s="3">
        <f t="shared" si="13"/>
        <v>-12.764815</v>
      </c>
      <c r="J190" s="3">
        <f t="shared" si="14"/>
        <v>-8.9963607999999997</v>
      </c>
      <c r="L190">
        <v>41485000000</v>
      </c>
      <c r="M190">
        <v>-11.293479</v>
      </c>
      <c r="N190">
        <v>-7.3718738999999998</v>
      </c>
      <c r="R190" s="3">
        <f t="shared" si="15"/>
        <v>42.41</v>
      </c>
      <c r="S190" s="3">
        <f t="shared" si="16"/>
        <v>-12.178253</v>
      </c>
      <c r="T190" s="3">
        <f t="shared" si="17"/>
        <v>-6.9283371000000002</v>
      </c>
    </row>
    <row r="191" spans="2:20" x14ac:dyDescent="0.25">
      <c r="B191">
        <v>41670000000</v>
      </c>
      <c r="C191">
        <v>-10.054703</v>
      </c>
      <c r="D191">
        <v>-10.624815999999999</v>
      </c>
      <c r="H191" s="3">
        <f t="shared" si="12"/>
        <v>42.594999999999999</v>
      </c>
      <c r="I191" s="3">
        <f t="shared" si="13"/>
        <v>-13.466137</v>
      </c>
      <c r="J191" s="3">
        <f t="shared" si="14"/>
        <v>-8.5707997999999996</v>
      </c>
      <c r="L191">
        <v>41670000000</v>
      </c>
      <c r="M191">
        <v>-11.479766</v>
      </c>
      <c r="N191">
        <v>-7.3234057000000004</v>
      </c>
      <c r="R191" s="3">
        <f t="shared" si="15"/>
        <v>42.594999999999999</v>
      </c>
      <c r="S191" s="3">
        <f t="shared" si="16"/>
        <v>-12.287435</v>
      </c>
      <c r="T191" s="3">
        <f t="shared" si="17"/>
        <v>-6.9399423999999996</v>
      </c>
    </row>
    <row r="192" spans="2:20" x14ac:dyDescent="0.25">
      <c r="B192">
        <v>41855000000</v>
      </c>
      <c r="C192">
        <v>-10.45744</v>
      </c>
      <c r="D192">
        <v>-10.235714</v>
      </c>
      <c r="H192" s="3">
        <f t="shared" si="12"/>
        <v>42.78</v>
      </c>
      <c r="I192" s="3">
        <f t="shared" si="13"/>
        <v>-13.914009</v>
      </c>
      <c r="J192" s="3">
        <f t="shared" si="14"/>
        <v>-8.1910229000000001</v>
      </c>
      <c r="L192">
        <v>41855000000</v>
      </c>
      <c r="M192">
        <v>-11.67667</v>
      </c>
      <c r="N192">
        <v>-7.2462081999999999</v>
      </c>
      <c r="R192" s="3">
        <f t="shared" si="15"/>
        <v>42.78</v>
      </c>
      <c r="S192" s="3">
        <f t="shared" si="16"/>
        <v>-12.334187</v>
      </c>
      <c r="T192" s="3">
        <f t="shared" si="17"/>
        <v>-7.0238098999999998</v>
      </c>
    </row>
    <row r="193" spans="2:20" x14ac:dyDescent="0.25">
      <c r="B193">
        <v>42040000000</v>
      </c>
      <c r="C193">
        <v>-11.093209999999999</v>
      </c>
      <c r="D193">
        <v>-9.8278140999999994</v>
      </c>
      <c r="H193" s="3">
        <f t="shared" si="12"/>
        <v>42.965000000000003</v>
      </c>
      <c r="I193" s="3">
        <f t="shared" si="13"/>
        <v>-13.991609</v>
      </c>
      <c r="J193" s="3">
        <f t="shared" si="14"/>
        <v>-7.8608827999999997</v>
      </c>
      <c r="L193">
        <v>42040000000</v>
      </c>
      <c r="M193">
        <v>-11.850355</v>
      </c>
      <c r="N193">
        <v>-7.1489925000000003</v>
      </c>
      <c r="R193" s="3">
        <f t="shared" si="15"/>
        <v>42.965000000000003</v>
      </c>
      <c r="S193" s="3">
        <f t="shared" si="16"/>
        <v>-12.332689</v>
      </c>
      <c r="T193" s="3">
        <f t="shared" si="17"/>
        <v>-7.1424602999999998</v>
      </c>
    </row>
    <row r="194" spans="2:20" x14ac:dyDescent="0.25">
      <c r="B194">
        <v>42225000000</v>
      </c>
      <c r="C194">
        <v>-11.908848000000001</v>
      </c>
      <c r="D194">
        <v>-9.4203320000000001</v>
      </c>
      <c r="H194" s="3">
        <f t="shared" si="12"/>
        <v>43.15</v>
      </c>
      <c r="I194" s="3">
        <f t="shared" si="13"/>
        <v>-13.769496999999999</v>
      </c>
      <c r="J194" s="3">
        <f t="shared" si="14"/>
        <v>-7.6148129000000004</v>
      </c>
      <c r="L194">
        <v>42225000000</v>
      </c>
      <c r="M194">
        <v>-12.026814999999999</v>
      </c>
      <c r="N194">
        <v>-7.0364465999999997</v>
      </c>
      <c r="R194" s="3">
        <f t="shared" si="15"/>
        <v>43.15</v>
      </c>
      <c r="S194" s="3">
        <f t="shared" si="16"/>
        <v>-12.317658</v>
      </c>
      <c r="T194" s="3">
        <f t="shared" si="17"/>
        <v>-7.3166542000000003</v>
      </c>
    </row>
    <row r="195" spans="2:20" x14ac:dyDescent="0.25">
      <c r="B195">
        <v>42410000000</v>
      </c>
      <c r="C195">
        <v>-12.764815</v>
      </c>
      <c r="D195">
        <v>-8.9963607999999997</v>
      </c>
      <c r="H195" s="3">
        <f t="shared" si="12"/>
        <v>43.335000000000001</v>
      </c>
      <c r="I195" s="3">
        <f t="shared" si="13"/>
        <v>-13.36171</v>
      </c>
      <c r="J195" s="3">
        <f t="shared" si="14"/>
        <v>-7.4558720999999997</v>
      </c>
      <c r="L195">
        <v>42410000000</v>
      </c>
      <c r="M195">
        <v>-12.178253</v>
      </c>
      <c r="N195">
        <v>-6.9283371000000002</v>
      </c>
      <c r="R195" s="3">
        <f t="shared" si="15"/>
        <v>43.335000000000001</v>
      </c>
      <c r="S195" s="3">
        <f t="shared" si="16"/>
        <v>-12.339206000000001</v>
      </c>
      <c r="T195" s="3">
        <f t="shared" si="17"/>
        <v>-7.6059875000000003</v>
      </c>
    </row>
    <row r="196" spans="2:20" x14ac:dyDescent="0.25">
      <c r="B196">
        <v>42595000000</v>
      </c>
      <c r="C196">
        <v>-13.466137</v>
      </c>
      <c r="D196">
        <v>-8.5707997999999996</v>
      </c>
      <c r="H196" s="3">
        <f t="shared" ref="H196:H204" si="18">B201/1000000000</f>
        <v>43.52</v>
      </c>
      <c r="I196" s="3">
        <f t="shared" ref="I196:I204" si="19">C201</f>
        <v>-12.956141000000001</v>
      </c>
      <c r="J196" s="3">
        <f t="shared" ref="J196:J204" si="20">D201</f>
        <v>-7.3584227999999996</v>
      </c>
      <c r="L196">
        <v>42595000000</v>
      </c>
      <c r="M196">
        <v>-12.287435</v>
      </c>
      <c r="N196">
        <v>-6.9399423999999996</v>
      </c>
      <c r="R196" s="3">
        <f t="shared" ref="R196:R204" si="21">L201/1000000000</f>
        <v>43.52</v>
      </c>
      <c r="S196" s="3">
        <f t="shared" ref="S196:S204" si="22">M201</f>
        <v>-12.370671</v>
      </c>
      <c r="T196" s="3">
        <f t="shared" ref="T196:T204" si="23">N201</f>
        <v>-7.9601626000000003</v>
      </c>
    </row>
    <row r="197" spans="2:20" x14ac:dyDescent="0.25">
      <c r="B197">
        <v>42780000000</v>
      </c>
      <c r="C197">
        <v>-13.914009</v>
      </c>
      <c r="D197">
        <v>-8.1910229000000001</v>
      </c>
      <c r="H197" s="3">
        <f t="shared" si="18"/>
        <v>43.704999999999998</v>
      </c>
      <c r="I197" s="3">
        <f t="shared" si="19"/>
        <v>-12.600733</v>
      </c>
      <c r="J197" s="3">
        <f t="shared" si="20"/>
        <v>-7.2768344999999997</v>
      </c>
      <c r="L197">
        <v>42780000000</v>
      </c>
      <c r="M197">
        <v>-12.334187</v>
      </c>
      <c r="N197">
        <v>-7.0238098999999998</v>
      </c>
      <c r="R197" s="3">
        <f t="shared" si="21"/>
        <v>43.704999999999998</v>
      </c>
      <c r="S197" s="3">
        <f t="shared" si="22"/>
        <v>-12.425076000000001</v>
      </c>
      <c r="T197" s="3">
        <f t="shared" si="23"/>
        <v>-8.3853969999999993</v>
      </c>
    </row>
    <row r="198" spans="2:20" x14ac:dyDescent="0.25">
      <c r="B198">
        <v>42965000000</v>
      </c>
      <c r="C198">
        <v>-13.991609</v>
      </c>
      <c r="D198">
        <v>-7.8608827999999997</v>
      </c>
      <c r="H198" s="3">
        <f t="shared" si="18"/>
        <v>43.89</v>
      </c>
      <c r="I198" s="3">
        <f t="shared" si="19"/>
        <v>-12.325626</v>
      </c>
      <c r="J198" s="3">
        <f t="shared" si="20"/>
        <v>-7.2039194000000002</v>
      </c>
      <c r="L198">
        <v>42965000000</v>
      </c>
      <c r="M198">
        <v>-12.332689</v>
      </c>
      <c r="N198">
        <v>-7.1424602999999998</v>
      </c>
      <c r="R198" s="3">
        <f t="shared" si="21"/>
        <v>43.89</v>
      </c>
      <c r="S198" s="3">
        <f t="shared" si="22"/>
        <v>-12.463047</v>
      </c>
      <c r="T198" s="3">
        <f t="shared" si="23"/>
        <v>-8.8336781999999996</v>
      </c>
    </row>
    <row r="199" spans="2:20" x14ac:dyDescent="0.25">
      <c r="B199">
        <v>43150000000</v>
      </c>
      <c r="C199">
        <v>-13.769496999999999</v>
      </c>
      <c r="D199">
        <v>-7.6148129000000004</v>
      </c>
      <c r="H199" s="3">
        <f t="shared" si="18"/>
        <v>44.075000000000003</v>
      </c>
      <c r="I199" s="3">
        <f t="shared" si="19"/>
        <v>-12.136377</v>
      </c>
      <c r="J199" s="3">
        <f t="shared" si="20"/>
        <v>-7.1265025</v>
      </c>
      <c r="L199">
        <v>43150000000</v>
      </c>
      <c r="M199">
        <v>-12.317658</v>
      </c>
      <c r="N199">
        <v>-7.3166542000000003</v>
      </c>
      <c r="R199" s="3">
        <f t="shared" si="21"/>
        <v>44.075000000000003</v>
      </c>
      <c r="S199" s="3">
        <f t="shared" si="22"/>
        <v>-12.507315</v>
      </c>
      <c r="T199" s="3">
        <f t="shared" si="23"/>
        <v>-9.3437070999999996</v>
      </c>
    </row>
    <row r="200" spans="2:20" x14ac:dyDescent="0.25">
      <c r="B200">
        <v>43335000000</v>
      </c>
      <c r="C200">
        <v>-13.36171</v>
      </c>
      <c r="D200">
        <v>-7.4558720999999997</v>
      </c>
      <c r="H200" s="3">
        <f t="shared" si="18"/>
        <v>44.26</v>
      </c>
      <c r="I200" s="3">
        <f t="shared" si="19"/>
        <v>-12.014151</v>
      </c>
      <c r="J200" s="3">
        <f t="shared" si="20"/>
        <v>-7.0458460000000001</v>
      </c>
      <c r="L200">
        <v>43335000000</v>
      </c>
      <c r="M200">
        <v>-12.339206000000001</v>
      </c>
      <c r="N200">
        <v>-7.6059875000000003</v>
      </c>
      <c r="R200" s="3">
        <f t="shared" si="21"/>
        <v>44.26</v>
      </c>
      <c r="S200" s="3">
        <f t="shared" si="22"/>
        <v>-12.527685</v>
      </c>
      <c r="T200" s="3">
        <f t="shared" si="23"/>
        <v>-9.8878736000000007</v>
      </c>
    </row>
    <row r="201" spans="2:20" x14ac:dyDescent="0.25">
      <c r="B201">
        <v>43520000000</v>
      </c>
      <c r="C201">
        <v>-12.956141000000001</v>
      </c>
      <c r="D201">
        <v>-7.3584227999999996</v>
      </c>
      <c r="H201" s="3">
        <f t="shared" si="18"/>
        <v>44.445</v>
      </c>
      <c r="I201" s="3">
        <f t="shared" si="19"/>
        <v>-11.943977</v>
      </c>
      <c r="J201" s="3">
        <f t="shared" si="20"/>
        <v>-6.9768404999999998</v>
      </c>
      <c r="L201">
        <v>43520000000</v>
      </c>
      <c r="M201">
        <v>-12.370671</v>
      </c>
      <c r="N201">
        <v>-7.9601626000000003</v>
      </c>
      <c r="R201" s="3">
        <f t="shared" si="21"/>
        <v>44.445</v>
      </c>
      <c r="S201" s="3">
        <f t="shared" si="22"/>
        <v>-12.559229999999999</v>
      </c>
      <c r="T201" s="3">
        <f t="shared" si="23"/>
        <v>-10.392346999999999</v>
      </c>
    </row>
    <row r="202" spans="2:20" x14ac:dyDescent="0.25">
      <c r="B202">
        <v>43705000000</v>
      </c>
      <c r="C202">
        <v>-12.600733</v>
      </c>
      <c r="D202">
        <v>-7.2768344999999997</v>
      </c>
      <c r="H202" s="3">
        <f t="shared" si="18"/>
        <v>44.63</v>
      </c>
      <c r="I202" s="3">
        <f t="shared" si="19"/>
        <v>-11.926138</v>
      </c>
      <c r="J202" s="3">
        <f t="shared" si="20"/>
        <v>-6.9070640000000001</v>
      </c>
      <c r="L202">
        <v>43705000000</v>
      </c>
      <c r="M202">
        <v>-12.425076000000001</v>
      </c>
      <c r="N202">
        <v>-8.3853969999999993</v>
      </c>
      <c r="R202" s="3">
        <f t="shared" si="21"/>
        <v>44.63</v>
      </c>
      <c r="S202" s="3">
        <f t="shared" si="22"/>
        <v>-12.592544</v>
      </c>
      <c r="T202" s="3">
        <f t="shared" si="23"/>
        <v>-10.859584999999999</v>
      </c>
    </row>
    <row r="203" spans="2:20" x14ac:dyDescent="0.25">
      <c r="B203">
        <v>43890000000</v>
      </c>
      <c r="C203">
        <v>-12.325626</v>
      </c>
      <c r="D203">
        <v>-7.2039194000000002</v>
      </c>
      <c r="H203" s="3">
        <f t="shared" si="18"/>
        <v>44.814999999999998</v>
      </c>
      <c r="I203" s="3">
        <f t="shared" si="19"/>
        <v>-11.926164</v>
      </c>
      <c r="J203" s="3">
        <f t="shared" si="20"/>
        <v>-6.8448013999999997</v>
      </c>
      <c r="L203">
        <v>43890000000</v>
      </c>
      <c r="M203">
        <v>-12.463047</v>
      </c>
      <c r="N203">
        <v>-8.8336781999999996</v>
      </c>
      <c r="R203" s="3">
        <f t="shared" si="21"/>
        <v>44.814999999999998</v>
      </c>
      <c r="S203" s="3">
        <f t="shared" si="22"/>
        <v>-12.633965</v>
      </c>
      <c r="T203" s="3">
        <f t="shared" si="23"/>
        <v>-11.274158</v>
      </c>
    </row>
    <row r="204" spans="2:20" x14ac:dyDescent="0.25">
      <c r="B204">
        <v>44075000000</v>
      </c>
      <c r="C204">
        <v>-12.136377</v>
      </c>
      <c r="D204">
        <v>-7.1265025</v>
      </c>
      <c r="H204" s="3">
        <f t="shared" si="18"/>
        <v>45</v>
      </c>
      <c r="I204" s="3">
        <f t="shared" si="19"/>
        <v>-11.932384000000001</v>
      </c>
      <c r="J204" s="3">
        <f t="shared" si="20"/>
        <v>-6.7975149000000004</v>
      </c>
      <c r="L204">
        <v>44075000000</v>
      </c>
      <c r="M204">
        <v>-12.507315</v>
      </c>
      <c r="N204">
        <v>-9.3437070999999996</v>
      </c>
      <c r="R204" s="3">
        <f t="shared" si="21"/>
        <v>45</v>
      </c>
      <c r="S204" s="3">
        <f t="shared" si="22"/>
        <v>-12.664655</v>
      </c>
      <c r="T204" s="3">
        <f t="shared" si="23"/>
        <v>-11.599672</v>
      </c>
    </row>
    <row r="205" spans="2:20" x14ac:dyDescent="0.25">
      <c r="B205">
        <v>44260000000</v>
      </c>
      <c r="C205">
        <v>-12.014151</v>
      </c>
      <c r="D205">
        <v>-7.0458460000000001</v>
      </c>
      <c r="L205">
        <v>44260000000</v>
      </c>
      <c r="M205">
        <v>-12.527685</v>
      </c>
      <c r="N205">
        <v>-9.8878736000000007</v>
      </c>
    </row>
    <row r="206" spans="2:20" x14ac:dyDescent="0.25">
      <c r="B206">
        <v>44445000000</v>
      </c>
      <c r="C206">
        <v>-11.943977</v>
      </c>
      <c r="D206">
        <v>-6.9768404999999998</v>
      </c>
      <c r="L206">
        <v>44445000000</v>
      </c>
      <c r="M206">
        <v>-12.559229999999999</v>
      </c>
      <c r="N206">
        <v>-10.392346999999999</v>
      </c>
    </row>
    <row r="207" spans="2:20" x14ac:dyDescent="0.25">
      <c r="B207">
        <v>44630000000</v>
      </c>
      <c r="C207">
        <v>-11.926138</v>
      </c>
      <c r="D207">
        <v>-6.9070640000000001</v>
      </c>
      <c r="L207">
        <v>44630000000</v>
      </c>
      <c r="M207">
        <v>-12.592544</v>
      </c>
      <c r="N207">
        <v>-10.859584999999999</v>
      </c>
    </row>
    <row r="208" spans="2:20" x14ac:dyDescent="0.25">
      <c r="B208">
        <v>44815000000</v>
      </c>
      <c r="C208">
        <v>-11.926164</v>
      </c>
      <c r="D208">
        <v>-6.8448013999999997</v>
      </c>
      <c r="L208">
        <v>44815000000</v>
      </c>
      <c r="M208">
        <v>-12.633965</v>
      </c>
      <c r="N208">
        <v>-11.274158</v>
      </c>
    </row>
    <row r="209" spans="2:14" x14ac:dyDescent="0.25">
      <c r="B209">
        <v>45000000000</v>
      </c>
      <c r="C209">
        <v>-11.932384000000001</v>
      </c>
      <c r="D209">
        <v>-6.7975149000000004</v>
      </c>
      <c r="L209">
        <v>45000000000</v>
      </c>
      <c r="M209">
        <v>-12.664655</v>
      </c>
      <c r="N209">
        <v>-11.599672</v>
      </c>
    </row>
    <row r="210" spans="2:14" x14ac:dyDescent="0.25">
      <c r="B210" t="s">
        <v>21</v>
      </c>
      <c r="L210" t="s">
        <v>21</v>
      </c>
    </row>
    <row r="213" spans="2:14" x14ac:dyDescent="0.25">
      <c r="B213" t="s">
        <v>18</v>
      </c>
      <c r="L213" t="s">
        <v>18</v>
      </c>
    </row>
    <row r="214" spans="2:14" x14ac:dyDescent="0.25">
      <c r="B214" t="s">
        <v>19</v>
      </c>
      <c r="C214" t="s">
        <v>263</v>
      </c>
      <c r="D214" t="s">
        <v>264</v>
      </c>
      <c r="L214" t="s">
        <v>19</v>
      </c>
      <c r="M214" t="s">
        <v>263</v>
      </c>
      <c r="N214" t="s">
        <v>264</v>
      </c>
    </row>
    <row r="215" spans="2:14" x14ac:dyDescent="0.25">
      <c r="B215">
        <v>10000000</v>
      </c>
      <c r="C215">
        <v>-7.0681105000000004</v>
      </c>
      <c r="D215">
        <v>-9.4107342000000003</v>
      </c>
      <c r="L215">
        <v>10000000</v>
      </c>
      <c r="M215">
        <v>-7.7474126999999999</v>
      </c>
      <c r="N215">
        <v>-21.735519</v>
      </c>
    </row>
    <row r="216" spans="2:14" x14ac:dyDescent="0.25">
      <c r="B216">
        <v>189900000</v>
      </c>
      <c r="C216">
        <v>-7.0083675000000003</v>
      </c>
      <c r="D216">
        <v>-9.6372681</v>
      </c>
      <c r="L216">
        <v>189900000</v>
      </c>
      <c r="M216">
        <v>-7.7711386999999998</v>
      </c>
      <c r="N216">
        <v>-20.202400000000001</v>
      </c>
    </row>
    <row r="217" spans="2:14" x14ac:dyDescent="0.25">
      <c r="B217">
        <v>369800000</v>
      </c>
      <c r="C217">
        <v>-6.9381808999999999</v>
      </c>
      <c r="D217">
        <v>-10.066146</v>
      </c>
      <c r="L217">
        <v>369800000</v>
      </c>
      <c r="M217">
        <v>-7.8353681999999996</v>
      </c>
      <c r="N217">
        <v>-18.464175999999998</v>
      </c>
    </row>
    <row r="218" spans="2:14" x14ac:dyDescent="0.25">
      <c r="B218">
        <v>549700000</v>
      </c>
      <c r="C218">
        <v>-6.8725724000000001</v>
      </c>
      <c r="D218">
        <v>-10.601756999999999</v>
      </c>
      <c r="L218">
        <v>549700000</v>
      </c>
      <c r="M218">
        <v>-7.9435525</v>
      </c>
      <c r="N218">
        <v>-16.459994999999999</v>
      </c>
    </row>
    <row r="219" spans="2:14" x14ac:dyDescent="0.25">
      <c r="B219">
        <v>729600000</v>
      </c>
      <c r="C219">
        <v>-6.8366217999999996</v>
      </c>
      <c r="D219">
        <v>-10.987491</v>
      </c>
      <c r="L219">
        <v>729600000</v>
      </c>
      <c r="M219">
        <v>-8.0717534999999998</v>
      </c>
      <c r="N219">
        <v>-15.033581999999999</v>
      </c>
    </row>
    <row r="220" spans="2:14" x14ac:dyDescent="0.25">
      <c r="B220">
        <v>909500000</v>
      </c>
      <c r="C220">
        <v>-6.8849539999999996</v>
      </c>
      <c r="D220">
        <v>-11.333385</v>
      </c>
      <c r="L220">
        <v>909500000</v>
      </c>
      <c r="M220">
        <v>-8.1665258000000005</v>
      </c>
      <c r="N220">
        <v>-13.816045000000001</v>
      </c>
    </row>
    <row r="221" spans="2:14" x14ac:dyDescent="0.25">
      <c r="B221">
        <v>1089400000</v>
      </c>
      <c r="C221">
        <v>-6.9731455000000002</v>
      </c>
      <c r="D221">
        <v>-11.455522999999999</v>
      </c>
      <c r="L221">
        <v>1089400000</v>
      </c>
      <c r="M221">
        <v>-8.2404814000000002</v>
      </c>
      <c r="N221">
        <v>-13.329565000000001</v>
      </c>
    </row>
    <row r="222" spans="2:14" x14ac:dyDescent="0.25">
      <c r="B222">
        <v>1269300000</v>
      </c>
      <c r="C222">
        <v>-7.1309399999999998</v>
      </c>
      <c r="D222">
        <v>-11.503164</v>
      </c>
      <c r="L222">
        <v>1269300000</v>
      </c>
      <c r="M222">
        <v>-8.2321463000000001</v>
      </c>
      <c r="N222">
        <v>-12.970535</v>
      </c>
    </row>
    <row r="223" spans="2:14" x14ac:dyDescent="0.25">
      <c r="B223">
        <v>1449200000</v>
      </c>
      <c r="C223">
        <v>-7.1998420000000003</v>
      </c>
      <c r="D223">
        <v>-11.286429999999999</v>
      </c>
      <c r="L223">
        <v>1449200000</v>
      </c>
      <c r="M223">
        <v>-8.2196569000000004</v>
      </c>
      <c r="N223">
        <v>-12.840823</v>
      </c>
    </row>
    <row r="224" spans="2:14" x14ac:dyDescent="0.25">
      <c r="B224">
        <v>1629100000</v>
      </c>
      <c r="C224">
        <v>-7.3187474999999997</v>
      </c>
      <c r="D224">
        <v>-11.243925000000001</v>
      </c>
      <c r="L224">
        <v>1629100000</v>
      </c>
      <c r="M224">
        <v>-8.1749582000000007</v>
      </c>
      <c r="N224">
        <v>-12.807886999999999</v>
      </c>
    </row>
    <row r="225" spans="2:14" x14ac:dyDescent="0.25">
      <c r="B225">
        <v>1809000000</v>
      </c>
      <c r="C225">
        <v>-7.3346337999999998</v>
      </c>
      <c r="D225">
        <v>-11.092962999999999</v>
      </c>
      <c r="L225">
        <v>1809000000</v>
      </c>
      <c r="M225">
        <v>-8.1631850999999997</v>
      </c>
      <c r="N225">
        <v>-12.946543999999999</v>
      </c>
    </row>
    <row r="226" spans="2:14" x14ac:dyDescent="0.25">
      <c r="B226">
        <v>1988900000</v>
      </c>
      <c r="C226">
        <v>-7.3798347</v>
      </c>
      <c r="D226">
        <v>-11.104922</v>
      </c>
      <c r="L226">
        <v>1988900000</v>
      </c>
      <c r="M226">
        <v>-8.1540976000000001</v>
      </c>
      <c r="N226">
        <v>-12.951642</v>
      </c>
    </row>
    <row r="227" spans="2:14" x14ac:dyDescent="0.25">
      <c r="B227">
        <v>2168800000</v>
      </c>
      <c r="C227">
        <v>-7.3651442999999999</v>
      </c>
      <c r="D227">
        <v>-10.998373000000001</v>
      </c>
      <c r="L227">
        <v>2168800000</v>
      </c>
      <c r="M227">
        <v>-8.1492223999999993</v>
      </c>
      <c r="N227">
        <v>-12.879614</v>
      </c>
    </row>
    <row r="228" spans="2:14" x14ac:dyDescent="0.25">
      <c r="B228">
        <v>2348700000</v>
      </c>
      <c r="C228">
        <v>-7.3556198999999998</v>
      </c>
      <c r="D228">
        <v>-10.888090999999999</v>
      </c>
      <c r="L228">
        <v>2348700000</v>
      </c>
      <c r="M228">
        <v>-8.1683397000000006</v>
      </c>
      <c r="N228">
        <v>-13.123018</v>
      </c>
    </row>
    <row r="229" spans="2:14" x14ac:dyDescent="0.25">
      <c r="B229">
        <v>2528600000</v>
      </c>
      <c r="C229">
        <v>-7.3123512000000002</v>
      </c>
      <c r="D229">
        <v>-10.924497000000001</v>
      </c>
      <c r="L229">
        <v>2528600000</v>
      </c>
      <c r="M229">
        <v>-8.1544685000000001</v>
      </c>
      <c r="N229">
        <v>-13.224102999999999</v>
      </c>
    </row>
    <row r="230" spans="2:14" x14ac:dyDescent="0.25">
      <c r="B230">
        <v>2708500000</v>
      </c>
      <c r="C230">
        <v>-7.2086797000000002</v>
      </c>
      <c r="D230">
        <v>-10.881615999999999</v>
      </c>
      <c r="L230">
        <v>2708500000</v>
      </c>
      <c r="M230">
        <v>-8.1472397000000001</v>
      </c>
      <c r="N230">
        <v>-13.462707999999999</v>
      </c>
    </row>
    <row r="231" spans="2:14" x14ac:dyDescent="0.25">
      <c r="B231">
        <v>2888400000</v>
      </c>
      <c r="C231">
        <v>-7.1480775000000003</v>
      </c>
      <c r="D231">
        <v>-11.055695999999999</v>
      </c>
      <c r="L231">
        <v>2888400000</v>
      </c>
      <c r="M231">
        <v>-8.1084727999999995</v>
      </c>
      <c r="N231">
        <v>-13.637764000000001</v>
      </c>
    </row>
    <row r="232" spans="2:14" x14ac:dyDescent="0.25">
      <c r="B232">
        <v>3068300000</v>
      </c>
      <c r="C232">
        <v>-7.0645113000000004</v>
      </c>
      <c r="D232">
        <v>-11.059844</v>
      </c>
      <c r="L232">
        <v>3068300000</v>
      </c>
      <c r="M232">
        <v>-8.0878668000000005</v>
      </c>
      <c r="N232">
        <v>-13.871333</v>
      </c>
    </row>
    <row r="233" spans="2:14" x14ac:dyDescent="0.25">
      <c r="B233">
        <v>3248200000</v>
      </c>
      <c r="C233">
        <v>-7.0917992999999999</v>
      </c>
      <c r="D233">
        <v>-11.432570999999999</v>
      </c>
      <c r="L233">
        <v>3248200000</v>
      </c>
      <c r="M233">
        <v>-8.0887060000000002</v>
      </c>
      <c r="N233">
        <v>-14.007517</v>
      </c>
    </row>
    <row r="234" spans="2:14" x14ac:dyDescent="0.25">
      <c r="B234">
        <v>3428100000</v>
      </c>
      <c r="C234">
        <v>-7.0484552000000003</v>
      </c>
      <c r="D234">
        <v>-11.639605</v>
      </c>
      <c r="L234">
        <v>3428100000</v>
      </c>
      <c r="M234">
        <v>-8.0463009000000003</v>
      </c>
      <c r="N234">
        <v>-13.985291</v>
      </c>
    </row>
    <row r="235" spans="2:14" x14ac:dyDescent="0.25">
      <c r="B235">
        <v>3608000000</v>
      </c>
      <c r="C235">
        <v>-7.0513472999999998</v>
      </c>
      <c r="D235">
        <v>-11.908913999999999</v>
      </c>
      <c r="L235">
        <v>3608000000</v>
      </c>
      <c r="M235">
        <v>-8.0580282000000008</v>
      </c>
      <c r="N235">
        <v>-14.124302</v>
      </c>
    </row>
    <row r="236" spans="2:14" x14ac:dyDescent="0.25">
      <c r="B236">
        <v>3787900000</v>
      </c>
      <c r="C236">
        <v>-7.0103749999999998</v>
      </c>
      <c r="D236">
        <v>-12.135452000000001</v>
      </c>
      <c r="L236">
        <v>3787900000</v>
      </c>
      <c r="M236">
        <v>-8.0125388999999991</v>
      </c>
      <c r="N236">
        <v>-14.050990000000001</v>
      </c>
    </row>
    <row r="237" spans="2:14" x14ac:dyDescent="0.25">
      <c r="B237">
        <v>3967800000</v>
      </c>
      <c r="C237">
        <v>-6.9971199000000004</v>
      </c>
      <c r="D237">
        <v>-12.334699000000001</v>
      </c>
      <c r="L237">
        <v>3967800000</v>
      </c>
      <c r="M237">
        <v>-8.0810870999999995</v>
      </c>
      <c r="N237">
        <v>-14.197573</v>
      </c>
    </row>
    <row r="238" spans="2:14" x14ac:dyDescent="0.25">
      <c r="B238">
        <v>4147700000</v>
      </c>
      <c r="C238">
        <v>-7.0163073999999996</v>
      </c>
      <c r="D238">
        <v>-12.407208000000001</v>
      </c>
      <c r="L238">
        <v>4147700000</v>
      </c>
      <c r="M238">
        <v>-8.0781688999999997</v>
      </c>
      <c r="N238">
        <v>-13.981439</v>
      </c>
    </row>
    <row r="239" spans="2:14" x14ac:dyDescent="0.25">
      <c r="B239">
        <v>4327600000</v>
      </c>
      <c r="C239">
        <v>-6.9914961</v>
      </c>
      <c r="D239">
        <v>-12.25731</v>
      </c>
      <c r="L239">
        <v>4327600000</v>
      </c>
      <c r="M239">
        <v>-8.1504078</v>
      </c>
      <c r="N239">
        <v>-13.905383</v>
      </c>
    </row>
    <row r="240" spans="2:14" x14ac:dyDescent="0.25">
      <c r="B240">
        <v>4507500000</v>
      </c>
      <c r="C240">
        <v>-6.9769907</v>
      </c>
      <c r="D240">
        <v>-12.307060999999999</v>
      </c>
      <c r="L240">
        <v>4507500000</v>
      </c>
      <c r="M240">
        <v>-8.1704731000000006</v>
      </c>
      <c r="N240">
        <v>-13.482431999999999</v>
      </c>
    </row>
    <row r="241" spans="2:14" x14ac:dyDescent="0.25">
      <c r="B241">
        <v>4687400000</v>
      </c>
      <c r="C241">
        <v>-6.8444222999999997</v>
      </c>
      <c r="D241">
        <v>-12.114106</v>
      </c>
      <c r="L241">
        <v>4687400000</v>
      </c>
      <c r="M241">
        <v>-8.2239933000000001</v>
      </c>
      <c r="N241">
        <v>-13.024823</v>
      </c>
    </row>
    <row r="242" spans="2:14" x14ac:dyDescent="0.25">
      <c r="B242">
        <v>4867300000</v>
      </c>
      <c r="C242">
        <v>-6.6997150999999997</v>
      </c>
      <c r="D242">
        <v>-12.077292</v>
      </c>
      <c r="L242">
        <v>4867300000</v>
      </c>
      <c r="M242">
        <v>-8.3057803999999997</v>
      </c>
      <c r="N242">
        <v>-12.327168</v>
      </c>
    </row>
    <row r="243" spans="2:14" x14ac:dyDescent="0.25">
      <c r="B243">
        <v>5047200000</v>
      </c>
      <c r="C243">
        <v>-6.5592145999999998</v>
      </c>
      <c r="D243">
        <v>-11.875389</v>
      </c>
      <c r="L243">
        <v>5047200000</v>
      </c>
      <c r="M243">
        <v>-8.3882437000000003</v>
      </c>
      <c r="N243">
        <v>-11.623892</v>
      </c>
    </row>
    <row r="244" spans="2:14" x14ac:dyDescent="0.25">
      <c r="B244">
        <v>5227100000</v>
      </c>
      <c r="C244">
        <v>-6.4659762000000001</v>
      </c>
      <c r="D244">
        <v>-11.6469</v>
      </c>
      <c r="L244">
        <v>5227100000</v>
      </c>
      <c r="M244">
        <v>-8.5105866999999993</v>
      </c>
      <c r="N244">
        <v>-10.906116000000001</v>
      </c>
    </row>
    <row r="245" spans="2:14" x14ac:dyDescent="0.25">
      <c r="B245">
        <v>5407000000</v>
      </c>
      <c r="C245">
        <v>-6.4601321</v>
      </c>
      <c r="D245">
        <v>-11.253299999999999</v>
      </c>
      <c r="L245">
        <v>5407000000</v>
      </c>
      <c r="M245">
        <v>-8.5442170999999991</v>
      </c>
      <c r="N245">
        <v>-10.15626</v>
      </c>
    </row>
    <row r="246" spans="2:14" x14ac:dyDescent="0.25">
      <c r="B246">
        <v>5586900000</v>
      </c>
      <c r="C246">
        <v>-6.4150672000000002</v>
      </c>
      <c r="D246">
        <v>-10.77604</v>
      </c>
      <c r="L246">
        <v>5586900000</v>
      </c>
      <c r="M246">
        <v>-8.6001978000000001</v>
      </c>
      <c r="N246">
        <v>-9.6530924000000002</v>
      </c>
    </row>
    <row r="247" spans="2:14" x14ac:dyDescent="0.25">
      <c r="B247">
        <v>5766800000</v>
      </c>
      <c r="C247">
        <v>-6.4424181000000003</v>
      </c>
      <c r="D247">
        <v>-10.328673</v>
      </c>
      <c r="L247">
        <v>5766800000</v>
      </c>
      <c r="M247">
        <v>-8.5928992999999991</v>
      </c>
      <c r="N247">
        <v>-9.2112912999999992</v>
      </c>
    </row>
    <row r="248" spans="2:14" x14ac:dyDescent="0.25">
      <c r="B248">
        <v>5946700000</v>
      </c>
      <c r="C248">
        <v>-6.4179893000000003</v>
      </c>
      <c r="D248">
        <v>-9.8745259999999995</v>
      </c>
      <c r="L248">
        <v>5946700000</v>
      </c>
      <c r="M248">
        <v>-8.6626854000000009</v>
      </c>
      <c r="N248">
        <v>-8.9112091000000007</v>
      </c>
    </row>
    <row r="249" spans="2:14" x14ac:dyDescent="0.25">
      <c r="B249">
        <v>6126600000</v>
      </c>
      <c r="C249">
        <v>-6.4738030000000002</v>
      </c>
      <c r="D249">
        <v>-9.4819964999999993</v>
      </c>
      <c r="L249">
        <v>6126600000</v>
      </c>
      <c r="M249">
        <v>-8.7395887000000005</v>
      </c>
      <c r="N249">
        <v>-8.5964440999999994</v>
      </c>
    </row>
    <row r="250" spans="2:14" x14ac:dyDescent="0.25">
      <c r="B250">
        <v>6306500000</v>
      </c>
      <c r="C250">
        <v>-6.5447264000000001</v>
      </c>
      <c r="D250">
        <v>-9.0164337000000003</v>
      </c>
      <c r="L250">
        <v>6306500000</v>
      </c>
      <c r="M250">
        <v>-8.8558234999999996</v>
      </c>
      <c r="N250">
        <v>-8.3748255</v>
      </c>
    </row>
    <row r="251" spans="2:14" x14ac:dyDescent="0.25">
      <c r="B251">
        <v>6486400000</v>
      </c>
      <c r="C251">
        <v>-6.6869205999999997</v>
      </c>
      <c r="D251">
        <v>-8.6295938000000003</v>
      </c>
      <c r="L251">
        <v>6486400000</v>
      </c>
      <c r="M251">
        <v>-8.9421902000000006</v>
      </c>
      <c r="N251">
        <v>-8.1347369999999994</v>
      </c>
    </row>
    <row r="252" spans="2:14" x14ac:dyDescent="0.25">
      <c r="B252">
        <v>6666300000</v>
      </c>
      <c r="C252">
        <v>-6.8766803999999997</v>
      </c>
      <c r="D252">
        <v>-8.2576360999999991</v>
      </c>
      <c r="L252">
        <v>6666300000</v>
      </c>
      <c r="M252">
        <v>-9.0077304999999992</v>
      </c>
      <c r="N252">
        <v>-7.8972201000000002</v>
      </c>
    </row>
    <row r="253" spans="2:14" x14ac:dyDescent="0.25">
      <c r="B253">
        <v>6846200000</v>
      </c>
      <c r="C253">
        <v>-7.0148543999999999</v>
      </c>
      <c r="D253">
        <v>-7.9217371999999999</v>
      </c>
      <c r="L253">
        <v>6846200000</v>
      </c>
      <c r="M253">
        <v>-9.1197766999999992</v>
      </c>
      <c r="N253">
        <v>-7.7151923</v>
      </c>
    </row>
    <row r="254" spans="2:14" x14ac:dyDescent="0.25">
      <c r="B254">
        <v>7026100000</v>
      </c>
      <c r="C254">
        <v>-7.1519183999999996</v>
      </c>
      <c r="D254">
        <v>-7.6894511999999997</v>
      </c>
      <c r="L254">
        <v>7026100000</v>
      </c>
      <c r="M254">
        <v>-9.2453450999999998</v>
      </c>
      <c r="N254">
        <v>-7.5579518999999999</v>
      </c>
    </row>
    <row r="255" spans="2:14" x14ac:dyDescent="0.25">
      <c r="B255">
        <v>7206000000</v>
      </c>
      <c r="C255">
        <v>-7.2343973999999998</v>
      </c>
      <c r="D255">
        <v>-7.5078354000000003</v>
      </c>
      <c r="L255">
        <v>7206000000</v>
      </c>
      <c r="M255">
        <v>-9.4164343000000006</v>
      </c>
      <c r="N255">
        <v>-7.4576377999999997</v>
      </c>
    </row>
    <row r="256" spans="2:14" x14ac:dyDescent="0.25">
      <c r="B256">
        <v>7385900000</v>
      </c>
      <c r="C256">
        <v>-7.4031228999999996</v>
      </c>
      <c r="D256">
        <v>-7.4281378</v>
      </c>
      <c r="L256">
        <v>7385900000</v>
      </c>
      <c r="M256">
        <v>-9.5239428999999998</v>
      </c>
      <c r="N256">
        <v>-7.3960409</v>
      </c>
    </row>
    <row r="257" spans="2:14" x14ac:dyDescent="0.25">
      <c r="B257">
        <v>7565800000</v>
      </c>
      <c r="C257">
        <v>-7.5568771000000003</v>
      </c>
      <c r="D257">
        <v>-7.3696728</v>
      </c>
      <c r="L257">
        <v>7565800000</v>
      </c>
      <c r="M257">
        <v>-9.6088228000000004</v>
      </c>
      <c r="N257">
        <v>-7.3603964</v>
      </c>
    </row>
    <row r="258" spans="2:14" x14ac:dyDescent="0.25">
      <c r="B258">
        <v>7745700000</v>
      </c>
      <c r="C258">
        <v>-7.6867413999999998</v>
      </c>
      <c r="D258">
        <v>-7.3107122999999996</v>
      </c>
      <c r="L258">
        <v>7745700000</v>
      </c>
      <c r="M258">
        <v>-9.6541481000000005</v>
      </c>
      <c r="N258">
        <v>-7.3241677000000003</v>
      </c>
    </row>
    <row r="259" spans="2:14" x14ac:dyDescent="0.25">
      <c r="B259">
        <v>7925600000</v>
      </c>
      <c r="C259">
        <v>-7.7890119999999996</v>
      </c>
      <c r="D259">
        <v>-7.3009180999999996</v>
      </c>
      <c r="L259">
        <v>7925600000</v>
      </c>
      <c r="M259">
        <v>-9.6964883999999998</v>
      </c>
      <c r="N259">
        <v>-7.2998500000000002</v>
      </c>
    </row>
    <row r="260" spans="2:14" x14ac:dyDescent="0.25">
      <c r="B260">
        <v>8105500000</v>
      </c>
      <c r="C260">
        <v>-7.8263148999999999</v>
      </c>
      <c r="D260">
        <v>-7.3369268999999999</v>
      </c>
      <c r="L260">
        <v>8105500000</v>
      </c>
      <c r="M260">
        <v>-9.7398223999999995</v>
      </c>
      <c r="N260">
        <v>-7.2968297</v>
      </c>
    </row>
    <row r="261" spans="2:14" x14ac:dyDescent="0.25">
      <c r="B261">
        <v>8285400000</v>
      </c>
      <c r="C261">
        <v>-7.8712134000000002</v>
      </c>
      <c r="D261">
        <v>-7.3116025999999996</v>
      </c>
      <c r="L261">
        <v>8285400000</v>
      </c>
      <c r="M261">
        <v>-9.7444038000000006</v>
      </c>
      <c r="N261">
        <v>-7.2859692999999996</v>
      </c>
    </row>
    <row r="262" spans="2:14" x14ac:dyDescent="0.25">
      <c r="B262">
        <v>8465300000</v>
      </c>
      <c r="C262">
        <v>-7.9000525000000001</v>
      </c>
      <c r="D262">
        <v>-7.2069673999999999</v>
      </c>
      <c r="L262">
        <v>8465300000</v>
      </c>
      <c r="M262">
        <v>-9.7360830000000007</v>
      </c>
      <c r="N262">
        <v>-7.2651361999999997</v>
      </c>
    </row>
    <row r="263" spans="2:14" x14ac:dyDescent="0.25">
      <c r="B263">
        <v>8645200000</v>
      </c>
      <c r="C263">
        <v>-7.9936718999999998</v>
      </c>
      <c r="D263">
        <v>-7.1294459999999997</v>
      </c>
      <c r="L263">
        <v>8645200000</v>
      </c>
      <c r="M263">
        <v>-9.7373198999999993</v>
      </c>
      <c r="N263">
        <v>-7.2060389999999996</v>
      </c>
    </row>
    <row r="264" spans="2:14" x14ac:dyDescent="0.25">
      <c r="B264">
        <v>8825100000</v>
      </c>
      <c r="C264">
        <v>-8.1167622000000001</v>
      </c>
      <c r="D264">
        <v>-6.9640845999999996</v>
      </c>
      <c r="L264">
        <v>8825100000</v>
      </c>
      <c r="M264">
        <v>-9.7544765000000009</v>
      </c>
      <c r="N264">
        <v>-7.1887831999999996</v>
      </c>
    </row>
    <row r="265" spans="2:14" x14ac:dyDescent="0.25">
      <c r="B265">
        <v>9005000000</v>
      </c>
      <c r="C265">
        <v>-8.2396946</v>
      </c>
      <c r="D265">
        <v>-6.7673793</v>
      </c>
      <c r="L265">
        <v>9005000000</v>
      </c>
      <c r="M265">
        <v>-9.7522134999999999</v>
      </c>
      <c r="N265">
        <v>-7.1384587000000002</v>
      </c>
    </row>
    <row r="266" spans="2:14" x14ac:dyDescent="0.25">
      <c r="B266">
        <v>9184900000</v>
      </c>
      <c r="C266">
        <v>-8.3443851000000002</v>
      </c>
      <c r="D266">
        <v>-6.5767794000000004</v>
      </c>
      <c r="L266">
        <v>9184900000</v>
      </c>
      <c r="M266">
        <v>-9.7332515999999991</v>
      </c>
      <c r="N266">
        <v>-7.0587540000000004</v>
      </c>
    </row>
    <row r="267" spans="2:14" x14ac:dyDescent="0.25">
      <c r="B267">
        <v>9364800000</v>
      </c>
      <c r="C267">
        <v>-8.4478989000000002</v>
      </c>
      <c r="D267">
        <v>-6.4144076999999999</v>
      </c>
      <c r="L267">
        <v>9364800000</v>
      </c>
      <c r="M267">
        <v>-9.7631960000000007</v>
      </c>
      <c r="N267">
        <v>-6.9516505999999998</v>
      </c>
    </row>
    <row r="268" spans="2:14" x14ac:dyDescent="0.25">
      <c r="B268">
        <v>9544700000</v>
      </c>
      <c r="C268">
        <v>-8.5256843999999994</v>
      </c>
      <c r="D268">
        <v>-6.2359489999999997</v>
      </c>
      <c r="L268">
        <v>9544700000</v>
      </c>
      <c r="M268">
        <v>-9.8978701000000004</v>
      </c>
      <c r="N268">
        <v>-6.8492540999999996</v>
      </c>
    </row>
    <row r="269" spans="2:14" x14ac:dyDescent="0.25">
      <c r="B269">
        <v>9724600000</v>
      </c>
      <c r="C269">
        <v>-8.6258143999999994</v>
      </c>
      <c r="D269">
        <v>-6.0924573000000004</v>
      </c>
      <c r="L269">
        <v>9724600000</v>
      </c>
      <c r="M269">
        <v>-10.054651</v>
      </c>
      <c r="N269">
        <v>-6.7327846999999998</v>
      </c>
    </row>
    <row r="270" spans="2:14" x14ac:dyDescent="0.25">
      <c r="B270">
        <v>9904500000</v>
      </c>
      <c r="C270">
        <v>-8.6775245999999999</v>
      </c>
      <c r="D270">
        <v>-5.9509401000000004</v>
      </c>
      <c r="L270">
        <v>9904500000</v>
      </c>
      <c r="M270">
        <v>-10.200918</v>
      </c>
      <c r="N270">
        <v>-6.6388097000000004</v>
      </c>
    </row>
    <row r="271" spans="2:14" x14ac:dyDescent="0.25">
      <c r="B271">
        <v>10084400000</v>
      </c>
      <c r="C271">
        <v>-8.7351971000000006</v>
      </c>
      <c r="D271">
        <v>-5.8495407000000004</v>
      </c>
      <c r="L271">
        <v>10084400000</v>
      </c>
      <c r="M271">
        <v>-10.279754000000001</v>
      </c>
      <c r="N271">
        <v>-6.5230503000000004</v>
      </c>
    </row>
    <row r="272" spans="2:14" x14ac:dyDescent="0.25">
      <c r="B272">
        <v>10264300000</v>
      </c>
      <c r="C272">
        <v>-8.7281922999999999</v>
      </c>
      <c r="D272">
        <v>-5.7973742000000001</v>
      </c>
      <c r="L272">
        <v>10264300000</v>
      </c>
      <c r="M272">
        <v>-10.422853999999999</v>
      </c>
      <c r="N272">
        <v>-6.3808622000000002</v>
      </c>
    </row>
    <row r="273" spans="2:14" x14ac:dyDescent="0.25">
      <c r="B273">
        <v>10444200000</v>
      </c>
      <c r="C273">
        <v>-8.7088213000000003</v>
      </c>
      <c r="D273">
        <v>-5.7603168</v>
      </c>
      <c r="L273">
        <v>10444200000</v>
      </c>
      <c r="M273">
        <v>-10.619306999999999</v>
      </c>
      <c r="N273">
        <v>-6.2582269000000004</v>
      </c>
    </row>
    <row r="274" spans="2:14" x14ac:dyDescent="0.25">
      <c r="B274">
        <v>10624100000</v>
      </c>
      <c r="C274">
        <v>-8.7235823000000003</v>
      </c>
      <c r="D274">
        <v>-5.7464490000000001</v>
      </c>
      <c r="L274">
        <v>10624100000</v>
      </c>
      <c r="M274">
        <v>-10.805336</v>
      </c>
      <c r="N274">
        <v>-6.0801039000000001</v>
      </c>
    </row>
    <row r="275" spans="2:14" x14ac:dyDescent="0.25">
      <c r="B275">
        <v>10804000000</v>
      </c>
      <c r="C275">
        <v>-8.7765894000000007</v>
      </c>
      <c r="D275">
        <v>-5.6964997999999998</v>
      </c>
      <c r="L275">
        <v>10804000000</v>
      </c>
      <c r="M275">
        <v>-10.931765</v>
      </c>
      <c r="N275">
        <v>-5.9206715000000001</v>
      </c>
    </row>
    <row r="276" spans="2:14" x14ac:dyDescent="0.25">
      <c r="B276">
        <v>10983900000</v>
      </c>
      <c r="C276">
        <v>-8.9768723999999995</v>
      </c>
      <c r="D276">
        <v>-5.6144303999999998</v>
      </c>
      <c r="L276">
        <v>10983900000</v>
      </c>
      <c r="M276">
        <v>-10.926546999999999</v>
      </c>
      <c r="N276">
        <v>-5.8060388999999999</v>
      </c>
    </row>
    <row r="277" spans="2:14" x14ac:dyDescent="0.25">
      <c r="B277">
        <v>11163800000</v>
      </c>
      <c r="C277">
        <v>-9.1893063000000001</v>
      </c>
      <c r="D277">
        <v>-5.4469842999999996</v>
      </c>
      <c r="L277">
        <v>11163800000</v>
      </c>
      <c r="M277">
        <v>-10.949859</v>
      </c>
      <c r="N277">
        <v>-5.7538904999999998</v>
      </c>
    </row>
    <row r="278" spans="2:14" x14ac:dyDescent="0.25">
      <c r="B278">
        <v>11343700000</v>
      </c>
      <c r="C278">
        <v>-9.4971169999999994</v>
      </c>
      <c r="D278">
        <v>-5.2682595000000001</v>
      </c>
      <c r="L278">
        <v>11343700000</v>
      </c>
      <c r="M278">
        <v>-10.955503999999999</v>
      </c>
      <c r="N278">
        <v>-5.6332392999999996</v>
      </c>
    </row>
    <row r="279" spans="2:14" x14ac:dyDescent="0.25">
      <c r="B279">
        <v>11523600000</v>
      </c>
      <c r="C279">
        <v>-9.7398509999999998</v>
      </c>
      <c r="D279">
        <v>-5.0268363999999996</v>
      </c>
      <c r="L279">
        <v>11523600000</v>
      </c>
      <c r="M279">
        <v>-11.135498999999999</v>
      </c>
      <c r="N279">
        <v>-5.5083818000000004</v>
      </c>
    </row>
    <row r="280" spans="2:14" x14ac:dyDescent="0.25">
      <c r="B280">
        <v>11703500000</v>
      </c>
      <c r="C280">
        <v>-10.02675</v>
      </c>
      <c r="D280">
        <v>-4.7752885999999997</v>
      </c>
      <c r="L280">
        <v>11703500000</v>
      </c>
      <c r="M280">
        <v>-11.342029999999999</v>
      </c>
      <c r="N280">
        <v>-5.3201532</v>
      </c>
    </row>
    <row r="281" spans="2:14" x14ac:dyDescent="0.25">
      <c r="B281">
        <v>11883400000</v>
      </c>
      <c r="C281">
        <v>-10.346067</v>
      </c>
      <c r="D281">
        <v>-4.4942884000000003</v>
      </c>
      <c r="L281">
        <v>11883400000</v>
      </c>
      <c r="M281">
        <v>-11.613020000000001</v>
      </c>
      <c r="N281">
        <v>-5.0960068999999999</v>
      </c>
    </row>
    <row r="282" spans="2:14" x14ac:dyDescent="0.25">
      <c r="B282">
        <v>12063300000</v>
      </c>
      <c r="C282">
        <v>-10.744904999999999</v>
      </c>
      <c r="D282">
        <v>-4.2029543</v>
      </c>
      <c r="L282">
        <v>12063300000</v>
      </c>
      <c r="M282">
        <v>-11.828761</v>
      </c>
      <c r="N282">
        <v>-4.8666748999999996</v>
      </c>
    </row>
    <row r="283" spans="2:14" x14ac:dyDescent="0.25">
      <c r="B283">
        <v>12243200000</v>
      </c>
      <c r="C283">
        <v>-11.178205</v>
      </c>
      <c r="D283">
        <v>-3.9139168</v>
      </c>
      <c r="L283">
        <v>12243200000</v>
      </c>
      <c r="M283">
        <v>-12.063253</v>
      </c>
      <c r="N283">
        <v>-4.6540289000000001</v>
      </c>
    </row>
    <row r="284" spans="2:14" x14ac:dyDescent="0.25">
      <c r="B284">
        <v>12423100000</v>
      </c>
      <c r="C284">
        <v>-11.514275</v>
      </c>
      <c r="D284">
        <v>-3.6385350000000001</v>
      </c>
      <c r="L284">
        <v>12423100000</v>
      </c>
      <c r="M284">
        <v>-12.322721</v>
      </c>
      <c r="N284">
        <v>-4.4361142999999998</v>
      </c>
    </row>
    <row r="285" spans="2:14" x14ac:dyDescent="0.25">
      <c r="B285">
        <v>12603000000</v>
      </c>
      <c r="C285">
        <v>-11.798674</v>
      </c>
      <c r="D285">
        <v>-3.4080815000000002</v>
      </c>
      <c r="L285">
        <v>12603000000</v>
      </c>
      <c r="M285">
        <v>-12.603751000000001</v>
      </c>
      <c r="N285">
        <v>-4.1967273</v>
      </c>
    </row>
    <row r="286" spans="2:14" x14ac:dyDescent="0.25">
      <c r="B286">
        <v>12782900000</v>
      </c>
      <c r="C286">
        <v>-11.992608000000001</v>
      </c>
      <c r="D286">
        <v>-3.2066221000000001</v>
      </c>
      <c r="L286">
        <v>12782900000</v>
      </c>
      <c r="M286">
        <v>-12.93144</v>
      </c>
      <c r="N286">
        <v>-3.9563161999999998</v>
      </c>
    </row>
    <row r="287" spans="2:14" x14ac:dyDescent="0.25">
      <c r="B287">
        <v>12962800000</v>
      </c>
      <c r="C287">
        <v>-12.313554999999999</v>
      </c>
      <c r="D287">
        <v>-3.0445544999999998</v>
      </c>
      <c r="L287">
        <v>12962800000</v>
      </c>
      <c r="M287">
        <v>-13.228764999999999</v>
      </c>
      <c r="N287">
        <v>-3.7070202999999999</v>
      </c>
    </row>
    <row r="288" spans="2:14" x14ac:dyDescent="0.25">
      <c r="B288">
        <v>13142700000</v>
      </c>
      <c r="C288">
        <v>-12.682611</v>
      </c>
      <c r="D288">
        <v>-2.9124634</v>
      </c>
      <c r="L288">
        <v>13142700000</v>
      </c>
      <c r="M288">
        <v>-13.545325999999999</v>
      </c>
      <c r="N288">
        <v>-3.4757918999999999</v>
      </c>
    </row>
    <row r="289" spans="2:14" x14ac:dyDescent="0.25">
      <c r="B289">
        <v>13322600000</v>
      </c>
      <c r="C289">
        <v>-13.035939000000001</v>
      </c>
      <c r="D289">
        <v>-2.8136888</v>
      </c>
      <c r="L289">
        <v>13322600000</v>
      </c>
      <c r="M289">
        <v>-13.908229</v>
      </c>
      <c r="N289">
        <v>-3.2664713999999999</v>
      </c>
    </row>
    <row r="290" spans="2:14" x14ac:dyDescent="0.25">
      <c r="B290">
        <v>13502500000</v>
      </c>
      <c r="C290">
        <v>-13.224892000000001</v>
      </c>
      <c r="D290">
        <v>-2.7363453</v>
      </c>
      <c r="L290">
        <v>13502500000</v>
      </c>
      <c r="M290">
        <v>-14.366989999999999</v>
      </c>
      <c r="N290">
        <v>-3.0843501</v>
      </c>
    </row>
    <row r="291" spans="2:14" x14ac:dyDescent="0.25">
      <c r="B291">
        <v>13682400000</v>
      </c>
      <c r="C291">
        <v>-13.355758</v>
      </c>
      <c r="D291">
        <v>-2.6946781</v>
      </c>
      <c r="L291">
        <v>13682400000</v>
      </c>
      <c r="M291">
        <v>-14.895352000000001</v>
      </c>
      <c r="N291">
        <v>-2.9197152000000002</v>
      </c>
    </row>
    <row r="292" spans="2:14" x14ac:dyDescent="0.25">
      <c r="B292">
        <v>13862300000</v>
      </c>
      <c r="C292">
        <v>-13.551034</v>
      </c>
      <c r="D292">
        <v>-2.6740936999999998</v>
      </c>
      <c r="L292">
        <v>13862300000</v>
      </c>
      <c r="M292">
        <v>-15.428979</v>
      </c>
      <c r="N292">
        <v>-2.7796859999999999</v>
      </c>
    </row>
    <row r="293" spans="2:14" x14ac:dyDescent="0.25">
      <c r="B293">
        <v>14042200000</v>
      </c>
      <c r="C293">
        <v>-13.877635</v>
      </c>
      <c r="D293">
        <v>-2.6617947000000002</v>
      </c>
      <c r="L293">
        <v>14042200000</v>
      </c>
      <c r="M293">
        <v>-15.961691999999999</v>
      </c>
      <c r="N293">
        <v>-2.6573471999999998</v>
      </c>
    </row>
    <row r="294" spans="2:14" x14ac:dyDescent="0.25">
      <c r="B294">
        <v>14222100000</v>
      </c>
      <c r="C294">
        <v>-14.243698</v>
      </c>
      <c r="D294">
        <v>-2.6474883999999999</v>
      </c>
      <c r="L294">
        <v>14222100000</v>
      </c>
      <c r="M294">
        <v>-16.574299</v>
      </c>
      <c r="N294">
        <v>-2.5491877000000001</v>
      </c>
    </row>
    <row r="295" spans="2:14" x14ac:dyDescent="0.25">
      <c r="B295">
        <v>14402000000</v>
      </c>
      <c r="C295">
        <v>-14.668138000000001</v>
      </c>
      <c r="D295">
        <v>-2.6333191</v>
      </c>
      <c r="L295">
        <v>14402000000</v>
      </c>
      <c r="M295">
        <v>-17.268851999999999</v>
      </c>
      <c r="N295">
        <v>-2.4533448</v>
      </c>
    </row>
    <row r="296" spans="2:14" x14ac:dyDescent="0.25">
      <c r="B296">
        <v>14581900000</v>
      </c>
      <c r="C296">
        <v>-15.048765</v>
      </c>
      <c r="D296">
        <v>-2.6040646999999999</v>
      </c>
      <c r="L296">
        <v>14581900000</v>
      </c>
      <c r="M296">
        <v>-18.049945999999998</v>
      </c>
      <c r="N296">
        <v>-2.3651032000000001</v>
      </c>
    </row>
    <row r="297" spans="2:14" x14ac:dyDescent="0.25">
      <c r="B297">
        <v>14761800000</v>
      </c>
      <c r="C297">
        <v>-15.561082000000001</v>
      </c>
      <c r="D297">
        <v>-2.5617070000000002</v>
      </c>
      <c r="L297">
        <v>14761800000</v>
      </c>
      <c r="M297">
        <v>-18.755064000000001</v>
      </c>
      <c r="N297">
        <v>-2.2821653</v>
      </c>
    </row>
    <row r="298" spans="2:14" x14ac:dyDescent="0.25">
      <c r="B298">
        <v>14941700000</v>
      </c>
      <c r="C298">
        <v>-16.169270999999998</v>
      </c>
      <c r="D298">
        <v>-2.4990337</v>
      </c>
      <c r="L298">
        <v>14941700000</v>
      </c>
      <c r="M298">
        <v>-19.441693999999998</v>
      </c>
      <c r="N298">
        <v>-2.2063804</v>
      </c>
    </row>
    <row r="299" spans="2:14" x14ac:dyDescent="0.25">
      <c r="B299">
        <v>15121600000</v>
      </c>
      <c r="C299">
        <v>-16.903009000000001</v>
      </c>
      <c r="D299">
        <v>-2.4201665000000001</v>
      </c>
      <c r="L299">
        <v>15121600000</v>
      </c>
      <c r="M299">
        <v>-20.043396000000001</v>
      </c>
      <c r="N299">
        <v>-2.1344363999999998</v>
      </c>
    </row>
    <row r="300" spans="2:14" x14ac:dyDescent="0.25">
      <c r="B300">
        <v>15301500000</v>
      </c>
      <c r="C300">
        <v>-17.659797999999999</v>
      </c>
      <c r="D300">
        <v>-2.3225547999999998</v>
      </c>
      <c r="L300">
        <v>15301500000</v>
      </c>
      <c r="M300">
        <v>-20.631741000000002</v>
      </c>
      <c r="N300">
        <v>-2.0634496000000002</v>
      </c>
    </row>
    <row r="301" spans="2:14" x14ac:dyDescent="0.25">
      <c r="B301">
        <v>15481400000</v>
      </c>
      <c r="C301">
        <v>-18.375927000000001</v>
      </c>
      <c r="D301">
        <v>-2.2102189000000001</v>
      </c>
      <c r="L301">
        <v>15481400000</v>
      </c>
      <c r="M301">
        <v>-21.210947000000001</v>
      </c>
      <c r="N301">
        <v>-1.9908781</v>
      </c>
    </row>
    <row r="302" spans="2:14" x14ac:dyDescent="0.25">
      <c r="B302">
        <v>15661300000</v>
      </c>
      <c r="C302">
        <v>-19.161629000000001</v>
      </c>
      <c r="D302">
        <v>-2.0862091</v>
      </c>
      <c r="L302">
        <v>15661300000</v>
      </c>
      <c r="M302">
        <v>-21.814651000000001</v>
      </c>
      <c r="N302">
        <v>-1.9129072</v>
      </c>
    </row>
    <row r="303" spans="2:14" x14ac:dyDescent="0.25">
      <c r="B303">
        <v>15841200000</v>
      </c>
      <c r="C303">
        <v>-19.896754999999999</v>
      </c>
      <c r="D303">
        <v>-1.9566752999999999</v>
      </c>
      <c r="L303">
        <v>15841200000</v>
      </c>
      <c r="M303">
        <v>-22.456582999999998</v>
      </c>
      <c r="N303">
        <v>-1.8307673</v>
      </c>
    </row>
    <row r="304" spans="2:14" x14ac:dyDescent="0.25">
      <c r="B304">
        <v>16021100000</v>
      </c>
      <c r="C304">
        <v>-20.748923999999999</v>
      </c>
      <c r="D304">
        <v>-1.8258871000000001</v>
      </c>
      <c r="L304">
        <v>16021100000</v>
      </c>
      <c r="M304">
        <v>-23.105042999999998</v>
      </c>
      <c r="N304">
        <v>-1.7462367000000001</v>
      </c>
    </row>
    <row r="305" spans="2:14" x14ac:dyDescent="0.25">
      <c r="B305">
        <v>16201000000</v>
      </c>
      <c r="C305">
        <v>-21.610636</v>
      </c>
      <c r="D305">
        <v>-1.6948079</v>
      </c>
      <c r="L305">
        <v>16201000000</v>
      </c>
      <c r="M305">
        <v>-23.839706</v>
      </c>
      <c r="N305">
        <v>-1.6628189</v>
      </c>
    </row>
    <row r="306" spans="2:14" x14ac:dyDescent="0.25">
      <c r="B306">
        <v>16380900000</v>
      </c>
      <c r="C306">
        <v>-22.613512</v>
      </c>
      <c r="D306">
        <v>-1.5748821</v>
      </c>
      <c r="L306">
        <v>16380900000</v>
      </c>
      <c r="M306">
        <v>-24.616896000000001</v>
      </c>
      <c r="N306">
        <v>-1.5795971</v>
      </c>
    </row>
    <row r="307" spans="2:14" x14ac:dyDescent="0.25">
      <c r="B307">
        <v>16560800000</v>
      </c>
      <c r="C307">
        <v>-23.615894000000001</v>
      </c>
      <c r="D307">
        <v>-1.4709048</v>
      </c>
      <c r="L307">
        <v>16560800000</v>
      </c>
      <c r="M307">
        <v>-25.493031999999999</v>
      </c>
      <c r="N307">
        <v>-1.4994669</v>
      </c>
    </row>
    <row r="308" spans="2:14" x14ac:dyDescent="0.25">
      <c r="B308">
        <v>16740700000</v>
      </c>
      <c r="C308">
        <v>-24.688929000000002</v>
      </c>
      <c r="D308">
        <v>-1.3897117000000001</v>
      </c>
      <c r="L308">
        <v>16740700000</v>
      </c>
      <c r="M308">
        <v>-26.422039000000002</v>
      </c>
      <c r="N308">
        <v>-1.4259317</v>
      </c>
    </row>
    <row r="309" spans="2:14" x14ac:dyDescent="0.25">
      <c r="B309">
        <v>16920600000</v>
      </c>
      <c r="C309">
        <v>-25.780705999999999</v>
      </c>
      <c r="D309">
        <v>-1.3376549</v>
      </c>
      <c r="L309">
        <v>16920600000</v>
      </c>
      <c r="M309">
        <v>-27.450613000000001</v>
      </c>
      <c r="N309">
        <v>-1.3646532</v>
      </c>
    </row>
    <row r="310" spans="2:14" x14ac:dyDescent="0.25">
      <c r="B310">
        <v>17100500000</v>
      </c>
      <c r="C310">
        <v>-26.917992000000002</v>
      </c>
      <c r="D310">
        <v>-1.3171052000000001</v>
      </c>
      <c r="L310">
        <v>17100500000</v>
      </c>
      <c r="M310">
        <v>-28.546195999999998</v>
      </c>
      <c r="N310">
        <v>-1.3129097999999999</v>
      </c>
    </row>
    <row r="311" spans="2:14" x14ac:dyDescent="0.25">
      <c r="B311">
        <v>17280400000</v>
      </c>
      <c r="C311">
        <v>-28.065849</v>
      </c>
      <c r="D311">
        <v>-1.327059</v>
      </c>
      <c r="L311">
        <v>17280400000</v>
      </c>
      <c r="M311">
        <v>-29.680786000000001</v>
      </c>
      <c r="N311">
        <v>-1.2740399</v>
      </c>
    </row>
    <row r="312" spans="2:14" x14ac:dyDescent="0.25">
      <c r="B312">
        <v>17460300000</v>
      </c>
      <c r="C312">
        <v>-29.124178000000001</v>
      </c>
      <c r="D312">
        <v>-1.3632818</v>
      </c>
      <c r="L312">
        <v>17460300000</v>
      </c>
      <c r="M312">
        <v>-30.857863999999999</v>
      </c>
      <c r="N312">
        <v>-1.2508652</v>
      </c>
    </row>
    <row r="313" spans="2:14" x14ac:dyDescent="0.25">
      <c r="B313">
        <v>17640200000</v>
      </c>
      <c r="C313">
        <v>-30.158995000000001</v>
      </c>
      <c r="D313">
        <v>-1.4194738</v>
      </c>
      <c r="L313">
        <v>17640200000</v>
      </c>
      <c r="M313">
        <v>-32.004249999999999</v>
      </c>
      <c r="N313">
        <v>-1.2427937</v>
      </c>
    </row>
    <row r="314" spans="2:14" x14ac:dyDescent="0.25">
      <c r="B314">
        <v>17820100000</v>
      </c>
      <c r="C314">
        <v>-31.103536999999999</v>
      </c>
      <c r="D314">
        <v>-1.4717984</v>
      </c>
      <c r="L314">
        <v>17820100000</v>
      </c>
      <c r="M314">
        <v>-33.145690999999999</v>
      </c>
      <c r="N314">
        <v>-1.2403506</v>
      </c>
    </row>
    <row r="315" spans="2:14" x14ac:dyDescent="0.25">
      <c r="B315">
        <v>18000000000</v>
      </c>
      <c r="C315">
        <v>-31.759143999999999</v>
      </c>
      <c r="D315">
        <v>-1.5156316000000001</v>
      </c>
      <c r="L315">
        <v>18000000000</v>
      </c>
      <c r="M315">
        <v>-33.885703999999997</v>
      </c>
      <c r="N315">
        <v>-1.2433993999999999</v>
      </c>
    </row>
    <row r="316" spans="2:14" x14ac:dyDescent="0.25">
      <c r="B316" t="s">
        <v>21</v>
      </c>
      <c r="L316" t="s">
        <v>21</v>
      </c>
    </row>
    <row r="319" spans="2:14" x14ac:dyDescent="0.25">
      <c r="B319" t="s">
        <v>22</v>
      </c>
      <c r="L319" t="s">
        <v>22</v>
      </c>
    </row>
    <row r="320" spans="2:14" x14ac:dyDescent="0.25">
      <c r="B320" t="s">
        <v>19</v>
      </c>
      <c r="C320" t="s">
        <v>265</v>
      </c>
      <c r="D320" t="s">
        <v>266</v>
      </c>
      <c r="L320" t="s">
        <v>19</v>
      </c>
      <c r="M320" t="s">
        <v>265</v>
      </c>
      <c r="N320" t="s">
        <v>266</v>
      </c>
    </row>
    <row r="321" spans="2:14" x14ac:dyDescent="0.25">
      <c r="B321">
        <v>10000000</v>
      </c>
      <c r="C321">
        <v>-9.7254076000000005</v>
      </c>
      <c r="D321">
        <v>-14.151662</v>
      </c>
      <c r="L321">
        <v>10000000</v>
      </c>
      <c r="M321">
        <v>-9.9425706999999992</v>
      </c>
      <c r="N321">
        <v>-21.589375</v>
      </c>
    </row>
    <row r="322" spans="2:14" x14ac:dyDescent="0.25">
      <c r="B322">
        <v>189900000</v>
      </c>
      <c r="C322">
        <v>-9.7080850999999999</v>
      </c>
      <c r="D322">
        <v>-14.234146000000001</v>
      </c>
      <c r="L322">
        <v>189900000</v>
      </c>
      <c r="M322">
        <v>-9.9366722000000003</v>
      </c>
      <c r="N322">
        <v>-21.446667000000001</v>
      </c>
    </row>
    <row r="323" spans="2:14" x14ac:dyDescent="0.25">
      <c r="B323">
        <v>369800000</v>
      </c>
      <c r="C323">
        <v>-9.7045268999999994</v>
      </c>
      <c r="D323">
        <v>-14.319251</v>
      </c>
      <c r="L323">
        <v>369800000</v>
      </c>
      <c r="M323">
        <v>-9.9114695000000008</v>
      </c>
      <c r="N323">
        <v>-21.010359000000001</v>
      </c>
    </row>
    <row r="324" spans="2:14" x14ac:dyDescent="0.25">
      <c r="B324">
        <v>549700000</v>
      </c>
      <c r="C324">
        <v>-9.7369842999999996</v>
      </c>
      <c r="D324">
        <v>-14.181571999999999</v>
      </c>
      <c r="L324">
        <v>549700000</v>
      </c>
      <c r="M324">
        <v>-9.9491052999999994</v>
      </c>
      <c r="N324">
        <v>-20.821974000000001</v>
      </c>
    </row>
    <row r="325" spans="2:14" x14ac:dyDescent="0.25">
      <c r="B325">
        <v>729600000</v>
      </c>
      <c r="C325">
        <v>-9.8128557000000001</v>
      </c>
      <c r="D325">
        <v>-13.922694</v>
      </c>
      <c r="L325">
        <v>729600000</v>
      </c>
      <c r="M325">
        <v>-9.9608478999999992</v>
      </c>
      <c r="N325">
        <v>-20.670670000000001</v>
      </c>
    </row>
    <row r="326" spans="2:14" x14ac:dyDescent="0.25">
      <c r="B326">
        <v>909500000</v>
      </c>
      <c r="C326">
        <v>-9.8996438999999992</v>
      </c>
      <c r="D326">
        <v>-13.509817</v>
      </c>
      <c r="L326">
        <v>909500000</v>
      </c>
      <c r="M326">
        <v>-10.002050000000001</v>
      </c>
      <c r="N326">
        <v>-21.099957</v>
      </c>
    </row>
    <row r="327" spans="2:14" x14ac:dyDescent="0.25">
      <c r="B327">
        <v>1089400000</v>
      </c>
      <c r="C327">
        <v>-10.026111999999999</v>
      </c>
      <c r="D327">
        <v>-13.087456</v>
      </c>
      <c r="L327">
        <v>1089400000</v>
      </c>
      <c r="M327">
        <v>-9.9877480999999992</v>
      </c>
      <c r="N327">
        <v>-21.331209000000001</v>
      </c>
    </row>
    <row r="328" spans="2:14" x14ac:dyDescent="0.25">
      <c r="B328">
        <v>1269300000</v>
      </c>
      <c r="C328">
        <v>-10.135004</v>
      </c>
      <c r="D328">
        <v>-12.579215</v>
      </c>
      <c r="L328">
        <v>1269300000</v>
      </c>
      <c r="M328">
        <v>-9.9892301999999997</v>
      </c>
      <c r="N328">
        <v>-21.489138000000001</v>
      </c>
    </row>
    <row r="329" spans="2:14" x14ac:dyDescent="0.25">
      <c r="B329">
        <v>1449200000</v>
      </c>
      <c r="C329">
        <v>-10.252663999999999</v>
      </c>
      <c r="D329">
        <v>-12.19289</v>
      </c>
      <c r="L329">
        <v>1449200000</v>
      </c>
      <c r="M329">
        <v>-9.9960556</v>
      </c>
      <c r="N329">
        <v>-21.438013000000002</v>
      </c>
    </row>
    <row r="330" spans="2:14" x14ac:dyDescent="0.25">
      <c r="B330">
        <v>1629100000</v>
      </c>
      <c r="C330">
        <v>-10.366547000000001</v>
      </c>
      <c r="D330">
        <v>-11.821479999999999</v>
      </c>
      <c r="L330">
        <v>1629100000</v>
      </c>
      <c r="M330">
        <v>-10.013775000000001</v>
      </c>
      <c r="N330">
        <v>-21.140612000000001</v>
      </c>
    </row>
    <row r="331" spans="2:14" x14ac:dyDescent="0.25">
      <c r="B331">
        <v>1809000000</v>
      </c>
      <c r="C331">
        <v>-10.453652</v>
      </c>
      <c r="D331">
        <v>-11.479495999999999</v>
      </c>
      <c r="L331">
        <v>1809000000</v>
      </c>
      <c r="M331">
        <v>-10.04734</v>
      </c>
      <c r="N331">
        <v>-20.770208</v>
      </c>
    </row>
    <row r="332" spans="2:14" x14ac:dyDescent="0.25">
      <c r="B332">
        <v>1988900000</v>
      </c>
      <c r="C332">
        <v>-10.564373</v>
      </c>
      <c r="D332">
        <v>-11.082133000000001</v>
      </c>
      <c r="L332">
        <v>1988900000</v>
      </c>
      <c r="M332">
        <v>-10.040051999999999</v>
      </c>
      <c r="N332">
        <v>-20.356659000000001</v>
      </c>
    </row>
    <row r="333" spans="2:14" x14ac:dyDescent="0.25">
      <c r="B333">
        <v>2168800000</v>
      </c>
      <c r="C333">
        <v>-10.624024</v>
      </c>
      <c r="D333">
        <v>-10.689114999999999</v>
      </c>
      <c r="L333">
        <v>2168800000</v>
      </c>
      <c r="M333">
        <v>-10.048768000000001</v>
      </c>
      <c r="N333">
        <v>-20.250558999999999</v>
      </c>
    </row>
    <row r="334" spans="2:14" x14ac:dyDescent="0.25">
      <c r="B334">
        <v>2348700000</v>
      </c>
      <c r="C334">
        <v>-10.712008000000001</v>
      </c>
      <c r="D334">
        <v>-10.427149</v>
      </c>
      <c r="L334">
        <v>2348700000</v>
      </c>
      <c r="M334">
        <v>-10.038917</v>
      </c>
      <c r="N334">
        <v>-19.770133999999999</v>
      </c>
    </row>
    <row r="335" spans="2:14" x14ac:dyDescent="0.25">
      <c r="B335">
        <v>2528600000</v>
      </c>
      <c r="C335">
        <v>-10.698368</v>
      </c>
      <c r="D335">
        <v>-10.105302999999999</v>
      </c>
      <c r="L335">
        <v>2528600000</v>
      </c>
      <c r="M335">
        <v>-10.094789</v>
      </c>
      <c r="N335">
        <v>-19.497761000000001</v>
      </c>
    </row>
    <row r="336" spans="2:14" x14ac:dyDescent="0.25">
      <c r="B336">
        <v>2708500000</v>
      </c>
      <c r="C336">
        <v>-10.677751000000001</v>
      </c>
      <c r="D336">
        <v>-9.9449997000000003</v>
      </c>
      <c r="L336">
        <v>2708500000</v>
      </c>
      <c r="M336">
        <v>-10.147038</v>
      </c>
      <c r="N336">
        <v>-18.789946</v>
      </c>
    </row>
    <row r="337" spans="2:14" x14ac:dyDescent="0.25">
      <c r="B337">
        <v>2888400000</v>
      </c>
      <c r="C337">
        <v>-10.616156999999999</v>
      </c>
      <c r="D337">
        <v>-9.7924165999999992</v>
      </c>
      <c r="L337">
        <v>2888400000</v>
      </c>
      <c r="M337">
        <v>-10.225281000000001</v>
      </c>
      <c r="N337">
        <v>-18.152004000000002</v>
      </c>
    </row>
    <row r="338" spans="2:14" x14ac:dyDescent="0.25">
      <c r="B338">
        <v>3068300000</v>
      </c>
      <c r="C338">
        <v>-10.622545000000001</v>
      </c>
      <c r="D338">
        <v>-9.7857541999999995</v>
      </c>
      <c r="L338">
        <v>3068300000</v>
      </c>
      <c r="M338">
        <v>-10.266437</v>
      </c>
      <c r="N338">
        <v>-17.399032999999999</v>
      </c>
    </row>
    <row r="339" spans="2:14" x14ac:dyDescent="0.25">
      <c r="B339">
        <v>3248200000</v>
      </c>
      <c r="C339">
        <v>-10.630521999999999</v>
      </c>
      <c r="D339">
        <v>-9.7386665000000008</v>
      </c>
      <c r="L339">
        <v>3248200000</v>
      </c>
      <c r="M339">
        <v>-10.334782000000001</v>
      </c>
      <c r="N339">
        <v>-16.994059</v>
      </c>
    </row>
    <row r="340" spans="2:14" x14ac:dyDescent="0.25">
      <c r="B340">
        <v>3428100000</v>
      </c>
      <c r="C340">
        <v>-10.670617999999999</v>
      </c>
      <c r="D340">
        <v>-9.9022093000000009</v>
      </c>
      <c r="L340">
        <v>3428100000</v>
      </c>
      <c r="M340">
        <v>-10.362196000000001</v>
      </c>
      <c r="N340">
        <v>-16.521260999999999</v>
      </c>
    </row>
    <row r="341" spans="2:14" x14ac:dyDescent="0.25">
      <c r="B341">
        <v>3608000000</v>
      </c>
      <c r="C341">
        <v>-10.653091</v>
      </c>
      <c r="D341">
        <v>-10.200222999999999</v>
      </c>
      <c r="L341">
        <v>3608000000</v>
      </c>
      <c r="M341">
        <v>-10.405764</v>
      </c>
      <c r="N341">
        <v>-16.081802</v>
      </c>
    </row>
    <row r="342" spans="2:14" x14ac:dyDescent="0.25">
      <c r="B342">
        <v>3787900000</v>
      </c>
      <c r="C342">
        <v>-10.617936</v>
      </c>
      <c r="D342">
        <v>-10.656452</v>
      </c>
      <c r="L342">
        <v>3787900000</v>
      </c>
      <c r="M342">
        <v>-10.44337</v>
      </c>
      <c r="N342">
        <v>-15.465239</v>
      </c>
    </row>
    <row r="343" spans="2:14" x14ac:dyDescent="0.25">
      <c r="B343">
        <v>3967800000</v>
      </c>
      <c r="C343">
        <v>-10.535588000000001</v>
      </c>
      <c r="D343">
        <v>-11.099658</v>
      </c>
      <c r="L343">
        <v>3967800000</v>
      </c>
      <c r="M343">
        <v>-10.523629</v>
      </c>
      <c r="N343">
        <v>-14.872090999999999</v>
      </c>
    </row>
    <row r="344" spans="2:14" x14ac:dyDescent="0.25">
      <c r="B344">
        <v>4147700000</v>
      </c>
      <c r="C344">
        <v>-10.477282000000001</v>
      </c>
      <c r="D344">
        <v>-11.375016</v>
      </c>
      <c r="L344">
        <v>4147700000</v>
      </c>
      <c r="M344">
        <v>-10.623354000000001</v>
      </c>
      <c r="N344">
        <v>-14.320608999999999</v>
      </c>
    </row>
    <row r="345" spans="2:14" x14ac:dyDescent="0.25">
      <c r="B345">
        <v>4327600000</v>
      </c>
      <c r="C345">
        <v>-10.504619999999999</v>
      </c>
      <c r="D345">
        <v>-11.534093</v>
      </c>
      <c r="L345">
        <v>4327600000</v>
      </c>
      <c r="M345">
        <v>-10.669129</v>
      </c>
      <c r="N345">
        <v>-13.748976000000001</v>
      </c>
    </row>
    <row r="346" spans="2:14" x14ac:dyDescent="0.25">
      <c r="B346">
        <v>4507500000</v>
      </c>
      <c r="C346">
        <v>-10.534283</v>
      </c>
      <c r="D346">
        <v>-11.417044000000001</v>
      </c>
      <c r="L346">
        <v>4507500000</v>
      </c>
      <c r="M346">
        <v>-10.732165999999999</v>
      </c>
      <c r="N346">
        <v>-13.245960999999999</v>
      </c>
    </row>
    <row r="347" spans="2:14" x14ac:dyDescent="0.25">
      <c r="B347">
        <v>4687400000</v>
      </c>
      <c r="C347">
        <v>-10.615399</v>
      </c>
      <c r="D347">
        <v>-11.195657000000001</v>
      </c>
      <c r="L347">
        <v>4687400000</v>
      </c>
      <c r="M347">
        <v>-10.759361</v>
      </c>
      <c r="N347">
        <v>-12.700962000000001</v>
      </c>
    </row>
    <row r="348" spans="2:14" x14ac:dyDescent="0.25">
      <c r="B348">
        <v>4867300000</v>
      </c>
      <c r="C348">
        <v>-10.608993999999999</v>
      </c>
      <c r="D348">
        <v>-10.834514</v>
      </c>
      <c r="L348">
        <v>4867300000</v>
      </c>
      <c r="M348">
        <v>-10.880557</v>
      </c>
      <c r="N348">
        <v>-12.218636999999999</v>
      </c>
    </row>
    <row r="349" spans="2:14" x14ac:dyDescent="0.25">
      <c r="B349">
        <v>5047200000</v>
      </c>
      <c r="C349">
        <v>-10.656169</v>
      </c>
      <c r="D349">
        <v>-10.561143</v>
      </c>
      <c r="L349">
        <v>5047200000</v>
      </c>
      <c r="M349">
        <v>-10.949042</v>
      </c>
      <c r="N349">
        <v>-11.62771</v>
      </c>
    </row>
    <row r="350" spans="2:14" x14ac:dyDescent="0.25">
      <c r="B350">
        <v>5227100000</v>
      </c>
      <c r="C350">
        <v>-10.671198</v>
      </c>
      <c r="D350">
        <v>-10.173819999999999</v>
      </c>
      <c r="L350">
        <v>5227100000</v>
      </c>
      <c r="M350">
        <v>-11.02397</v>
      </c>
      <c r="N350">
        <v>-11.165018999999999</v>
      </c>
    </row>
    <row r="351" spans="2:14" x14ac:dyDescent="0.25">
      <c r="B351">
        <v>5407000000</v>
      </c>
      <c r="C351">
        <v>-10.74194</v>
      </c>
      <c r="D351">
        <v>-9.8494405999999994</v>
      </c>
      <c r="L351">
        <v>5407000000</v>
      </c>
      <c r="M351">
        <v>-11.016482</v>
      </c>
      <c r="N351">
        <v>-10.708152</v>
      </c>
    </row>
    <row r="352" spans="2:14" x14ac:dyDescent="0.25">
      <c r="B352">
        <v>5586900000</v>
      </c>
      <c r="C352">
        <v>-10.806177</v>
      </c>
      <c r="D352">
        <v>-9.5514668999999994</v>
      </c>
      <c r="L352">
        <v>5586900000</v>
      </c>
      <c r="M352">
        <v>-11.012924</v>
      </c>
      <c r="N352">
        <v>-10.301266</v>
      </c>
    </row>
    <row r="353" spans="2:14" x14ac:dyDescent="0.25">
      <c r="B353">
        <v>5766800000</v>
      </c>
      <c r="C353">
        <v>-10.840206999999999</v>
      </c>
      <c r="D353">
        <v>-9.2740077999999997</v>
      </c>
      <c r="L353">
        <v>5766800000</v>
      </c>
      <c r="M353">
        <v>-11.084002999999999</v>
      </c>
      <c r="N353">
        <v>-9.9686316999999995</v>
      </c>
    </row>
    <row r="354" spans="2:14" x14ac:dyDescent="0.25">
      <c r="B354">
        <v>5946700000</v>
      </c>
      <c r="C354">
        <v>-10.90213</v>
      </c>
      <c r="D354">
        <v>-9.1524152999999995</v>
      </c>
      <c r="L354">
        <v>5946700000</v>
      </c>
      <c r="M354">
        <v>-11.164972000000001</v>
      </c>
      <c r="N354">
        <v>-9.5957469999999994</v>
      </c>
    </row>
    <row r="355" spans="2:14" x14ac:dyDescent="0.25">
      <c r="B355">
        <v>6126600000</v>
      </c>
      <c r="C355">
        <v>-10.900805</v>
      </c>
      <c r="D355">
        <v>-9.0667390999999995</v>
      </c>
      <c r="L355">
        <v>6126600000</v>
      </c>
      <c r="M355">
        <v>-11.292204</v>
      </c>
      <c r="N355">
        <v>-9.3288907999999999</v>
      </c>
    </row>
    <row r="356" spans="2:14" x14ac:dyDescent="0.25">
      <c r="B356">
        <v>6306500000</v>
      </c>
      <c r="C356">
        <v>-10.955164999999999</v>
      </c>
      <c r="D356">
        <v>-9.0383014999999993</v>
      </c>
      <c r="L356">
        <v>6306500000</v>
      </c>
      <c r="M356">
        <v>-11.287102000000001</v>
      </c>
      <c r="N356">
        <v>-9.0988597999999996</v>
      </c>
    </row>
    <row r="357" spans="2:14" x14ac:dyDescent="0.25">
      <c r="B357">
        <v>6486400000</v>
      </c>
      <c r="C357">
        <v>-10.964109000000001</v>
      </c>
      <c r="D357">
        <v>-8.9614124000000004</v>
      </c>
      <c r="L357">
        <v>6486400000</v>
      </c>
      <c r="M357">
        <v>-11.307914</v>
      </c>
      <c r="N357">
        <v>-9.0117768999999992</v>
      </c>
    </row>
    <row r="358" spans="2:14" x14ac:dyDescent="0.25">
      <c r="B358">
        <v>6666300000</v>
      </c>
      <c r="C358">
        <v>-11.016118000000001</v>
      </c>
      <c r="D358">
        <v>-8.8604193000000002</v>
      </c>
      <c r="L358">
        <v>6666300000</v>
      </c>
      <c r="M358">
        <v>-11.284506</v>
      </c>
      <c r="N358">
        <v>-8.9374131999999999</v>
      </c>
    </row>
    <row r="359" spans="2:14" x14ac:dyDescent="0.25">
      <c r="B359">
        <v>6846200000</v>
      </c>
      <c r="C359">
        <v>-11.102078000000001</v>
      </c>
      <c r="D359">
        <v>-8.7900218999999993</v>
      </c>
      <c r="L359">
        <v>6846200000</v>
      </c>
      <c r="M359">
        <v>-11.307663</v>
      </c>
      <c r="N359">
        <v>-8.8909024999999993</v>
      </c>
    </row>
    <row r="360" spans="2:14" x14ac:dyDescent="0.25">
      <c r="B360">
        <v>7026100000</v>
      </c>
      <c r="C360">
        <v>-11.105840000000001</v>
      </c>
      <c r="D360">
        <v>-8.6906300000000005</v>
      </c>
      <c r="L360">
        <v>7026100000</v>
      </c>
      <c r="M360">
        <v>-11.365760999999999</v>
      </c>
      <c r="N360">
        <v>-8.8274317</v>
      </c>
    </row>
    <row r="361" spans="2:14" x14ac:dyDescent="0.25">
      <c r="B361">
        <v>7206000000</v>
      </c>
      <c r="C361">
        <v>-11.159048</v>
      </c>
      <c r="D361">
        <v>-8.6499661999999997</v>
      </c>
      <c r="L361">
        <v>7206000000</v>
      </c>
      <c r="M361">
        <v>-11.387886999999999</v>
      </c>
      <c r="N361">
        <v>-8.7384395999999995</v>
      </c>
    </row>
    <row r="362" spans="2:14" x14ac:dyDescent="0.25">
      <c r="B362">
        <v>7385900000</v>
      </c>
      <c r="C362">
        <v>-11.088737</v>
      </c>
      <c r="D362">
        <v>-8.5122681</v>
      </c>
      <c r="L362">
        <v>7385900000</v>
      </c>
      <c r="M362">
        <v>-11.466357</v>
      </c>
      <c r="N362">
        <v>-8.7370652999999994</v>
      </c>
    </row>
    <row r="363" spans="2:14" x14ac:dyDescent="0.25">
      <c r="B363">
        <v>7565800000</v>
      </c>
      <c r="C363">
        <v>-11.180770000000001</v>
      </c>
      <c r="D363">
        <v>-8.4457073000000005</v>
      </c>
      <c r="L363">
        <v>7565800000</v>
      </c>
      <c r="M363">
        <v>-11.422294000000001</v>
      </c>
      <c r="N363">
        <v>-8.6798315000000006</v>
      </c>
    </row>
    <row r="364" spans="2:14" x14ac:dyDescent="0.25">
      <c r="B364">
        <v>7745700000</v>
      </c>
      <c r="C364">
        <v>-11.221503</v>
      </c>
      <c r="D364">
        <v>-8.2356443000000006</v>
      </c>
      <c r="L364">
        <v>7745700000</v>
      </c>
      <c r="M364">
        <v>-11.456375</v>
      </c>
      <c r="N364">
        <v>-8.6590614000000006</v>
      </c>
    </row>
    <row r="365" spans="2:14" x14ac:dyDescent="0.25">
      <c r="B365">
        <v>7925600000</v>
      </c>
      <c r="C365">
        <v>-11.346963000000001</v>
      </c>
      <c r="D365">
        <v>-8.0125294</v>
      </c>
      <c r="L365">
        <v>7925600000</v>
      </c>
      <c r="M365">
        <v>-11.447606</v>
      </c>
      <c r="N365">
        <v>-8.5183449000000007</v>
      </c>
    </row>
    <row r="366" spans="2:14" x14ac:dyDescent="0.25">
      <c r="B366">
        <v>8105500000</v>
      </c>
      <c r="C366">
        <v>-11.468779</v>
      </c>
      <c r="D366">
        <v>-7.7040534000000003</v>
      </c>
      <c r="L366">
        <v>8105500000</v>
      </c>
      <c r="M366">
        <v>-11.575566999999999</v>
      </c>
      <c r="N366">
        <v>-8.3313723</v>
      </c>
    </row>
    <row r="367" spans="2:14" x14ac:dyDescent="0.25">
      <c r="B367">
        <v>8285400000</v>
      </c>
      <c r="C367">
        <v>-11.619673000000001</v>
      </c>
      <c r="D367">
        <v>-7.4075689000000002</v>
      </c>
      <c r="L367">
        <v>8285400000</v>
      </c>
      <c r="M367">
        <v>-11.739561999999999</v>
      </c>
      <c r="N367">
        <v>-8.0168427999999992</v>
      </c>
    </row>
    <row r="368" spans="2:14" x14ac:dyDescent="0.25">
      <c r="B368">
        <v>8465300000</v>
      </c>
      <c r="C368">
        <v>-11.859688999999999</v>
      </c>
      <c r="D368">
        <v>-7.1392030999999996</v>
      </c>
      <c r="L368">
        <v>8465300000</v>
      </c>
      <c r="M368">
        <v>-11.930819</v>
      </c>
      <c r="N368">
        <v>-7.6805839999999996</v>
      </c>
    </row>
    <row r="369" spans="2:14" x14ac:dyDescent="0.25">
      <c r="B369">
        <v>8645200000</v>
      </c>
      <c r="C369">
        <v>-11.972728999999999</v>
      </c>
      <c r="D369">
        <v>-6.8423413999999996</v>
      </c>
      <c r="L369">
        <v>8645200000</v>
      </c>
      <c r="M369">
        <v>-12.143470000000001</v>
      </c>
      <c r="N369">
        <v>-7.3747916</v>
      </c>
    </row>
    <row r="370" spans="2:14" x14ac:dyDescent="0.25">
      <c r="B370">
        <v>8825100000</v>
      </c>
      <c r="C370">
        <v>-12.167655</v>
      </c>
      <c r="D370">
        <v>-6.6001548999999997</v>
      </c>
      <c r="L370">
        <v>8825100000</v>
      </c>
      <c r="M370">
        <v>-12.273766999999999</v>
      </c>
      <c r="N370">
        <v>-7.0972457000000002</v>
      </c>
    </row>
    <row r="371" spans="2:14" x14ac:dyDescent="0.25">
      <c r="B371">
        <v>9005000000</v>
      </c>
      <c r="C371">
        <v>-12.255898999999999</v>
      </c>
      <c r="D371">
        <v>-6.3894196000000001</v>
      </c>
      <c r="L371">
        <v>9005000000</v>
      </c>
      <c r="M371">
        <v>-12.473000000000001</v>
      </c>
      <c r="N371">
        <v>-6.8648920000000002</v>
      </c>
    </row>
    <row r="372" spans="2:14" x14ac:dyDescent="0.25">
      <c r="B372">
        <v>9184900000</v>
      </c>
      <c r="C372">
        <v>-12.410384000000001</v>
      </c>
      <c r="D372">
        <v>-6.2859745</v>
      </c>
      <c r="L372">
        <v>9184900000</v>
      </c>
      <c r="M372">
        <v>-12.641812</v>
      </c>
      <c r="N372">
        <v>-6.6331357999999998</v>
      </c>
    </row>
    <row r="373" spans="2:14" x14ac:dyDescent="0.25">
      <c r="B373">
        <v>9364800000</v>
      </c>
      <c r="C373">
        <v>-12.417647000000001</v>
      </c>
      <c r="D373">
        <v>-6.1983490000000003</v>
      </c>
      <c r="L373">
        <v>9364800000</v>
      </c>
      <c r="M373">
        <v>-12.92451</v>
      </c>
      <c r="N373">
        <v>-6.4738026</v>
      </c>
    </row>
    <row r="374" spans="2:14" x14ac:dyDescent="0.25">
      <c r="B374">
        <v>9544700000</v>
      </c>
      <c r="C374">
        <v>-12.432217</v>
      </c>
      <c r="D374">
        <v>-6.1361565999999996</v>
      </c>
      <c r="L374">
        <v>9544700000</v>
      </c>
      <c r="M374">
        <v>-13.105714000000001</v>
      </c>
      <c r="N374">
        <v>-6.3021269000000002</v>
      </c>
    </row>
    <row r="375" spans="2:14" x14ac:dyDescent="0.25">
      <c r="B375">
        <v>9724600000</v>
      </c>
      <c r="C375">
        <v>-12.521122999999999</v>
      </c>
      <c r="D375">
        <v>-6.1411195000000003</v>
      </c>
      <c r="L375">
        <v>9724600000</v>
      </c>
      <c r="M375">
        <v>-13.275465000000001</v>
      </c>
      <c r="N375">
        <v>-6.1538062</v>
      </c>
    </row>
    <row r="376" spans="2:14" x14ac:dyDescent="0.25">
      <c r="B376">
        <v>9904500000</v>
      </c>
      <c r="C376">
        <v>-12.606135999999999</v>
      </c>
      <c r="D376">
        <v>-6.1391473000000003</v>
      </c>
      <c r="L376">
        <v>9904500000</v>
      </c>
      <c r="M376">
        <v>-13.387644999999999</v>
      </c>
      <c r="N376">
        <v>-6.0604420000000001</v>
      </c>
    </row>
    <row r="377" spans="2:14" x14ac:dyDescent="0.25">
      <c r="B377">
        <v>10084400000</v>
      </c>
      <c r="C377">
        <v>-12.737037000000001</v>
      </c>
      <c r="D377">
        <v>-6.1613498</v>
      </c>
      <c r="L377">
        <v>10084400000</v>
      </c>
      <c r="M377">
        <v>-13.512305</v>
      </c>
      <c r="N377">
        <v>-5.9564037000000001</v>
      </c>
    </row>
    <row r="378" spans="2:14" x14ac:dyDescent="0.25">
      <c r="B378">
        <v>10264300000</v>
      </c>
      <c r="C378">
        <v>-12.703502</v>
      </c>
      <c r="D378">
        <v>-6.1469550000000002</v>
      </c>
      <c r="L378">
        <v>10264300000</v>
      </c>
      <c r="M378">
        <v>-13.699754</v>
      </c>
      <c r="N378">
        <v>-5.8430613999999998</v>
      </c>
    </row>
    <row r="379" spans="2:14" x14ac:dyDescent="0.25">
      <c r="B379">
        <v>10444200000</v>
      </c>
      <c r="C379">
        <v>-12.787077</v>
      </c>
      <c r="D379">
        <v>-6.1289572999999997</v>
      </c>
      <c r="L379">
        <v>10444200000</v>
      </c>
      <c r="M379">
        <v>-13.850984</v>
      </c>
      <c r="N379">
        <v>-5.6993947</v>
      </c>
    </row>
    <row r="380" spans="2:14" x14ac:dyDescent="0.25">
      <c r="B380">
        <v>10624100000</v>
      </c>
      <c r="C380">
        <v>-12.885426000000001</v>
      </c>
      <c r="D380">
        <v>-6.0665278000000002</v>
      </c>
      <c r="L380">
        <v>10624100000</v>
      </c>
      <c r="M380">
        <v>-14.077392</v>
      </c>
      <c r="N380">
        <v>-5.5952487</v>
      </c>
    </row>
    <row r="381" spans="2:14" x14ac:dyDescent="0.25">
      <c r="B381">
        <v>10804000000</v>
      </c>
      <c r="C381">
        <v>-13.092525</v>
      </c>
      <c r="D381">
        <v>-5.9621987000000001</v>
      </c>
      <c r="L381">
        <v>10804000000</v>
      </c>
      <c r="M381">
        <v>-14.135961999999999</v>
      </c>
      <c r="N381">
        <v>-5.4607434000000001</v>
      </c>
    </row>
    <row r="382" spans="2:14" x14ac:dyDescent="0.25">
      <c r="B382">
        <v>10983900000</v>
      </c>
      <c r="C382">
        <v>-13.262241</v>
      </c>
      <c r="D382">
        <v>-5.8132701000000004</v>
      </c>
      <c r="L382">
        <v>10983900000</v>
      </c>
      <c r="M382">
        <v>-14.232258</v>
      </c>
      <c r="N382">
        <v>-5.4283013000000002</v>
      </c>
    </row>
    <row r="383" spans="2:14" x14ac:dyDescent="0.25">
      <c r="B383">
        <v>11163800000</v>
      </c>
      <c r="C383">
        <v>-13.368211000000001</v>
      </c>
      <c r="D383">
        <v>-5.5981236000000001</v>
      </c>
      <c r="L383">
        <v>11163800000</v>
      </c>
      <c r="M383">
        <v>-14.101191999999999</v>
      </c>
      <c r="N383">
        <v>-5.4462637999999997</v>
      </c>
    </row>
    <row r="384" spans="2:14" x14ac:dyDescent="0.25">
      <c r="B384">
        <v>11343700000</v>
      </c>
      <c r="C384">
        <v>-13.558833999999999</v>
      </c>
      <c r="D384">
        <v>-5.3947392000000001</v>
      </c>
      <c r="L384">
        <v>11343700000</v>
      </c>
      <c r="M384">
        <v>-13.959756</v>
      </c>
      <c r="N384">
        <v>-5.5158014</v>
      </c>
    </row>
    <row r="385" spans="2:14" x14ac:dyDescent="0.25">
      <c r="B385">
        <v>11523600000</v>
      </c>
      <c r="C385">
        <v>-13.769895</v>
      </c>
      <c r="D385">
        <v>-5.0829787</v>
      </c>
      <c r="L385">
        <v>11523600000</v>
      </c>
      <c r="M385">
        <v>-13.700365</v>
      </c>
      <c r="N385">
        <v>-5.5414019000000003</v>
      </c>
    </row>
    <row r="386" spans="2:14" x14ac:dyDescent="0.25">
      <c r="B386">
        <v>11703500000</v>
      </c>
      <c r="C386">
        <v>-14.202817</v>
      </c>
      <c r="D386">
        <v>-4.8014441000000003</v>
      </c>
      <c r="L386">
        <v>11703500000</v>
      </c>
      <c r="M386">
        <v>-13.606477</v>
      </c>
      <c r="N386">
        <v>-5.5521501999999998</v>
      </c>
    </row>
    <row r="387" spans="2:14" x14ac:dyDescent="0.25">
      <c r="B387">
        <v>11883400000</v>
      </c>
      <c r="C387">
        <v>-14.551202</v>
      </c>
      <c r="D387">
        <v>-4.4381075000000001</v>
      </c>
      <c r="L387">
        <v>11883400000</v>
      </c>
      <c r="M387">
        <v>-13.606237999999999</v>
      </c>
      <c r="N387">
        <v>-5.4865016999999998</v>
      </c>
    </row>
    <row r="388" spans="2:14" x14ac:dyDescent="0.25">
      <c r="B388">
        <v>12063300000</v>
      </c>
      <c r="C388">
        <v>-15.035736999999999</v>
      </c>
      <c r="D388">
        <v>-4.1267227999999996</v>
      </c>
      <c r="L388">
        <v>12063300000</v>
      </c>
      <c r="M388">
        <v>-13.729521999999999</v>
      </c>
      <c r="N388">
        <v>-5.3345389000000001</v>
      </c>
    </row>
    <row r="389" spans="2:14" x14ac:dyDescent="0.25">
      <c r="B389">
        <v>12243200000</v>
      </c>
      <c r="C389">
        <v>-15.273709</v>
      </c>
      <c r="D389">
        <v>-3.8013330000000001</v>
      </c>
      <c r="L389">
        <v>12243200000</v>
      </c>
      <c r="M389">
        <v>-13.897601</v>
      </c>
      <c r="N389">
        <v>-5.1245903999999998</v>
      </c>
    </row>
    <row r="390" spans="2:14" x14ac:dyDescent="0.25">
      <c r="B390">
        <v>12423100000</v>
      </c>
      <c r="C390">
        <v>-15.599423</v>
      </c>
      <c r="D390">
        <v>-3.5719242000000002</v>
      </c>
      <c r="L390">
        <v>12423100000</v>
      </c>
      <c r="M390">
        <v>-14.097064</v>
      </c>
      <c r="N390">
        <v>-4.8779301999999998</v>
      </c>
    </row>
    <row r="391" spans="2:14" x14ac:dyDescent="0.25">
      <c r="B391">
        <v>12603000000</v>
      </c>
      <c r="C391">
        <v>-15.728413</v>
      </c>
      <c r="D391">
        <v>-3.3688235</v>
      </c>
      <c r="L391">
        <v>12603000000</v>
      </c>
      <c r="M391">
        <v>-14.356191000000001</v>
      </c>
      <c r="N391">
        <v>-4.5908160000000002</v>
      </c>
    </row>
    <row r="392" spans="2:14" x14ac:dyDescent="0.25">
      <c r="B392">
        <v>12782900000</v>
      </c>
      <c r="C392">
        <v>-15.896139</v>
      </c>
      <c r="D392">
        <v>-3.2389733999999999</v>
      </c>
      <c r="L392">
        <v>12782900000</v>
      </c>
      <c r="M392">
        <v>-14.711321</v>
      </c>
      <c r="N392">
        <v>-4.2670126000000002</v>
      </c>
    </row>
    <row r="393" spans="2:14" x14ac:dyDescent="0.25">
      <c r="B393">
        <v>12962800000</v>
      </c>
      <c r="C393">
        <v>-15.969003000000001</v>
      </c>
      <c r="D393">
        <v>-3.1458558999999999</v>
      </c>
      <c r="L393">
        <v>12962800000</v>
      </c>
      <c r="M393">
        <v>-15.235569999999999</v>
      </c>
      <c r="N393">
        <v>-3.9401193000000001</v>
      </c>
    </row>
    <row r="394" spans="2:14" x14ac:dyDescent="0.25">
      <c r="B394">
        <v>13142700000</v>
      </c>
      <c r="C394">
        <v>-15.947627000000001</v>
      </c>
      <c r="D394">
        <v>-3.1046597999999999</v>
      </c>
      <c r="L394">
        <v>13142700000</v>
      </c>
      <c r="M394">
        <v>-15.813205</v>
      </c>
      <c r="N394">
        <v>-3.6038592</v>
      </c>
    </row>
    <row r="395" spans="2:14" x14ac:dyDescent="0.25">
      <c r="B395">
        <v>13322600000</v>
      </c>
      <c r="C395">
        <v>-15.847816</v>
      </c>
      <c r="D395">
        <v>-3.1035770999999999</v>
      </c>
      <c r="L395">
        <v>13322600000</v>
      </c>
      <c r="M395">
        <v>-16.452908999999998</v>
      </c>
      <c r="N395">
        <v>-3.2951728999999998</v>
      </c>
    </row>
    <row r="396" spans="2:14" x14ac:dyDescent="0.25">
      <c r="B396">
        <v>13502500000</v>
      </c>
      <c r="C396">
        <v>-15.667422999999999</v>
      </c>
      <c r="D396">
        <v>-3.1277020000000002</v>
      </c>
      <c r="L396">
        <v>13502500000</v>
      </c>
      <c r="M396">
        <v>-17.081249</v>
      </c>
      <c r="N396">
        <v>-3.0227084</v>
      </c>
    </row>
    <row r="397" spans="2:14" x14ac:dyDescent="0.25">
      <c r="B397">
        <v>13682400000</v>
      </c>
      <c r="C397">
        <v>-15.588158</v>
      </c>
      <c r="D397">
        <v>-3.1603992000000001</v>
      </c>
      <c r="L397">
        <v>13682400000</v>
      </c>
      <c r="M397">
        <v>-17.777225000000001</v>
      </c>
      <c r="N397">
        <v>-2.8012277999999999</v>
      </c>
    </row>
    <row r="398" spans="2:14" x14ac:dyDescent="0.25">
      <c r="B398">
        <v>13862300000</v>
      </c>
      <c r="C398">
        <v>-15.675915</v>
      </c>
      <c r="D398">
        <v>-3.1631798999999998</v>
      </c>
      <c r="L398">
        <v>13862300000</v>
      </c>
      <c r="M398">
        <v>-18.447569000000001</v>
      </c>
      <c r="N398">
        <v>-2.6129234000000001</v>
      </c>
    </row>
    <row r="399" spans="2:14" x14ac:dyDescent="0.25">
      <c r="B399">
        <v>14042200000</v>
      </c>
      <c r="C399">
        <v>-15.967174999999999</v>
      </c>
      <c r="D399">
        <v>-3.1430299000000002</v>
      </c>
      <c r="L399">
        <v>14042200000</v>
      </c>
      <c r="M399">
        <v>-19.115089000000001</v>
      </c>
      <c r="N399">
        <v>-2.4653683000000002</v>
      </c>
    </row>
    <row r="400" spans="2:14" x14ac:dyDescent="0.25">
      <c r="B400">
        <v>14222100000</v>
      </c>
      <c r="C400">
        <v>-16.403357</v>
      </c>
      <c r="D400">
        <v>-3.0744543000000002</v>
      </c>
      <c r="L400">
        <v>14222100000</v>
      </c>
      <c r="M400">
        <v>-19.743777999999999</v>
      </c>
      <c r="N400">
        <v>-2.3467254999999998</v>
      </c>
    </row>
    <row r="401" spans="2:14" x14ac:dyDescent="0.25">
      <c r="B401">
        <v>14402000000</v>
      </c>
      <c r="C401">
        <v>-16.988510000000002</v>
      </c>
      <c r="D401">
        <v>-2.9654462000000001</v>
      </c>
      <c r="L401">
        <v>14402000000</v>
      </c>
      <c r="M401">
        <v>-20.363175999999999</v>
      </c>
      <c r="N401">
        <v>-2.2573512</v>
      </c>
    </row>
    <row r="402" spans="2:14" x14ac:dyDescent="0.25">
      <c r="B402">
        <v>14581900000</v>
      </c>
      <c r="C402">
        <v>-17.698647999999999</v>
      </c>
      <c r="D402">
        <v>-2.8337251999999999</v>
      </c>
      <c r="L402">
        <v>14581900000</v>
      </c>
      <c r="M402">
        <v>-20.965033999999999</v>
      </c>
      <c r="N402">
        <v>-2.1795266</v>
      </c>
    </row>
    <row r="403" spans="2:14" x14ac:dyDescent="0.25">
      <c r="B403">
        <v>14761800000</v>
      </c>
      <c r="C403">
        <v>-18.567896000000001</v>
      </c>
      <c r="D403">
        <v>-2.6964549999999998</v>
      </c>
      <c r="L403">
        <v>14761800000</v>
      </c>
      <c r="M403">
        <v>-21.553515999999998</v>
      </c>
      <c r="N403">
        <v>-2.1136846999999999</v>
      </c>
    </row>
    <row r="404" spans="2:14" x14ac:dyDescent="0.25">
      <c r="B404">
        <v>14941700000</v>
      </c>
      <c r="C404">
        <v>-19.463017000000001</v>
      </c>
      <c r="D404">
        <v>-2.5595083000000001</v>
      </c>
      <c r="L404">
        <v>14941700000</v>
      </c>
      <c r="M404">
        <v>-22.141106000000001</v>
      </c>
      <c r="N404">
        <v>-2.0528735999999999</v>
      </c>
    </row>
    <row r="405" spans="2:14" x14ac:dyDescent="0.25">
      <c r="B405">
        <v>15121600000</v>
      </c>
      <c r="C405">
        <v>-20.394199</v>
      </c>
      <c r="D405">
        <v>-2.4291212999999998</v>
      </c>
      <c r="L405">
        <v>15121600000</v>
      </c>
      <c r="M405">
        <v>-22.697095999999998</v>
      </c>
      <c r="N405">
        <v>-1.9933734000000001</v>
      </c>
    </row>
    <row r="406" spans="2:14" x14ac:dyDescent="0.25">
      <c r="B406">
        <v>15301500000</v>
      </c>
      <c r="C406">
        <v>-21.28293</v>
      </c>
      <c r="D406">
        <v>-2.3006896999999999</v>
      </c>
      <c r="L406">
        <v>15301500000</v>
      </c>
      <c r="M406">
        <v>-23.268661000000002</v>
      </c>
      <c r="N406">
        <v>-1.9311267999999999</v>
      </c>
    </row>
    <row r="407" spans="2:14" x14ac:dyDescent="0.25">
      <c r="B407">
        <v>15481400000</v>
      </c>
      <c r="C407">
        <v>-22.150784999999999</v>
      </c>
      <c r="D407">
        <v>-2.1733169999999999</v>
      </c>
      <c r="L407">
        <v>15481400000</v>
      </c>
      <c r="M407">
        <v>-23.83428</v>
      </c>
      <c r="N407">
        <v>-1.8677727</v>
      </c>
    </row>
    <row r="408" spans="2:14" x14ac:dyDescent="0.25">
      <c r="B408">
        <v>15661300000</v>
      </c>
      <c r="C408">
        <v>-22.948370000000001</v>
      </c>
      <c r="D408">
        <v>-2.0412811999999998</v>
      </c>
      <c r="L408">
        <v>15661300000</v>
      </c>
      <c r="M408">
        <v>-24.444063</v>
      </c>
      <c r="N408">
        <v>-1.7977958999999999</v>
      </c>
    </row>
    <row r="409" spans="2:14" x14ac:dyDescent="0.25">
      <c r="B409">
        <v>15841200000</v>
      </c>
      <c r="C409">
        <v>-23.684694</v>
      </c>
      <c r="D409">
        <v>-1.9114720000000001</v>
      </c>
      <c r="L409">
        <v>15841200000</v>
      </c>
      <c r="M409">
        <v>-25.052043999999999</v>
      </c>
      <c r="N409">
        <v>-1.7238966</v>
      </c>
    </row>
    <row r="410" spans="2:14" x14ac:dyDescent="0.25">
      <c r="B410">
        <v>16021100000</v>
      </c>
      <c r="C410">
        <v>-24.343529</v>
      </c>
      <c r="D410">
        <v>-1.7816920999999999</v>
      </c>
      <c r="L410">
        <v>16021100000</v>
      </c>
      <c r="M410">
        <v>-25.702423</v>
      </c>
      <c r="N410">
        <v>-1.6471254</v>
      </c>
    </row>
    <row r="411" spans="2:14" x14ac:dyDescent="0.25">
      <c r="B411">
        <v>16201000000</v>
      </c>
      <c r="C411">
        <v>-24.962820000000001</v>
      </c>
      <c r="D411">
        <v>-1.6549631</v>
      </c>
      <c r="L411">
        <v>16201000000</v>
      </c>
      <c r="M411">
        <v>-26.368265000000001</v>
      </c>
      <c r="N411">
        <v>-1.5702411000000001</v>
      </c>
    </row>
    <row r="412" spans="2:14" x14ac:dyDescent="0.25">
      <c r="B412">
        <v>16380900000</v>
      </c>
      <c r="C412">
        <v>-25.596585999999999</v>
      </c>
      <c r="D412">
        <v>-1.5385542000000001</v>
      </c>
      <c r="L412">
        <v>16380900000</v>
      </c>
      <c r="M412">
        <v>-27.061669999999999</v>
      </c>
      <c r="N412">
        <v>-1.494416</v>
      </c>
    </row>
    <row r="413" spans="2:14" x14ac:dyDescent="0.25">
      <c r="B413">
        <v>16560800000</v>
      </c>
      <c r="C413">
        <v>-26.274902000000001</v>
      </c>
      <c r="D413">
        <v>-1.4406426000000001</v>
      </c>
      <c r="L413">
        <v>16560800000</v>
      </c>
      <c r="M413">
        <v>-27.760325999999999</v>
      </c>
      <c r="N413">
        <v>-1.4230286000000001</v>
      </c>
    </row>
    <row r="414" spans="2:14" x14ac:dyDescent="0.25">
      <c r="B414">
        <v>16740700000</v>
      </c>
      <c r="C414">
        <v>-26.924831000000001</v>
      </c>
      <c r="D414">
        <v>-1.365564</v>
      </c>
      <c r="L414">
        <v>16740700000</v>
      </c>
      <c r="M414">
        <v>-28.493359000000002</v>
      </c>
      <c r="N414">
        <v>-1.3602345</v>
      </c>
    </row>
    <row r="415" spans="2:14" x14ac:dyDescent="0.25">
      <c r="B415">
        <v>16920600000</v>
      </c>
      <c r="C415">
        <v>-27.534116999999998</v>
      </c>
      <c r="D415">
        <v>-1.3193820000000001</v>
      </c>
      <c r="L415">
        <v>16920600000</v>
      </c>
      <c r="M415">
        <v>-29.241959000000001</v>
      </c>
      <c r="N415">
        <v>-1.3097756</v>
      </c>
    </row>
    <row r="416" spans="2:14" x14ac:dyDescent="0.25">
      <c r="B416">
        <v>17100500000</v>
      </c>
      <c r="C416">
        <v>-28.112082999999998</v>
      </c>
      <c r="D416">
        <v>-1.3035249</v>
      </c>
      <c r="L416">
        <v>17100500000</v>
      </c>
      <c r="M416">
        <v>-29.986139000000001</v>
      </c>
      <c r="N416">
        <v>-1.2684325999999999</v>
      </c>
    </row>
    <row r="417" spans="2:16" x14ac:dyDescent="0.25">
      <c r="B417">
        <v>17280400000</v>
      </c>
      <c r="C417">
        <v>-28.745752</v>
      </c>
      <c r="D417">
        <v>-1.3175827</v>
      </c>
      <c r="L417">
        <v>17280400000</v>
      </c>
      <c r="M417">
        <v>-30.771055</v>
      </c>
      <c r="N417">
        <v>-1.2399199999999999</v>
      </c>
    </row>
    <row r="418" spans="2:16" x14ac:dyDescent="0.25">
      <c r="B418">
        <v>17460300000</v>
      </c>
      <c r="C418">
        <v>-29.411702999999999</v>
      </c>
      <c r="D418">
        <v>-1.3569131000000001</v>
      </c>
      <c r="L418">
        <v>17460300000</v>
      </c>
      <c r="M418">
        <v>-31.545103000000001</v>
      </c>
      <c r="N418">
        <v>-1.2263219000000001</v>
      </c>
    </row>
    <row r="419" spans="2:16" x14ac:dyDescent="0.25">
      <c r="B419">
        <v>17640200000</v>
      </c>
      <c r="C419">
        <v>-30.151565999999999</v>
      </c>
      <c r="D419">
        <v>-1.4129478</v>
      </c>
      <c r="L419">
        <v>17640200000</v>
      </c>
      <c r="M419">
        <v>-32.329383999999997</v>
      </c>
      <c r="N419">
        <v>-1.2245817000000001</v>
      </c>
    </row>
    <row r="420" spans="2:16" x14ac:dyDescent="0.25">
      <c r="B420">
        <v>17820100000</v>
      </c>
      <c r="C420">
        <v>-30.938275999999998</v>
      </c>
      <c r="D420">
        <v>-1.4650905000000001</v>
      </c>
      <c r="L420">
        <v>17820100000</v>
      </c>
      <c r="M420">
        <v>-33.101134999999999</v>
      </c>
      <c r="N420">
        <v>-1.2262069</v>
      </c>
    </row>
    <row r="421" spans="2:16" x14ac:dyDescent="0.25">
      <c r="B421">
        <v>18000000000</v>
      </c>
      <c r="C421">
        <v>-31.507415999999999</v>
      </c>
      <c r="D421">
        <v>-1.5082245999999999</v>
      </c>
      <c r="L421">
        <v>18000000000</v>
      </c>
      <c r="M421">
        <v>-33.636172999999999</v>
      </c>
      <c r="N421">
        <v>-1.2326504</v>
      </c>
    </row>
    <row r="422" spans="2:16" x14ac:dyDescent="0.25">
      <c r="B422" t="s">
        <v>21</v>
      </c>
      <c r="L422" t="s">
        <v>21</v>
      </c>
    </row>
    <row r="425" spans="2:16" x14ac:dyDescent="0.25">
      <c r="B425" t="s">
        <v>23</v>
      </c>
      <c r="L425" t="s">
        <v>23</v>
      </c>
    </row>
    <row r="426" spans="2:16" x14ac:dyDescent="0.25">
      <c r="B426" t="s">
        <v>19</v>
      </c>
      <c r="C426" t="s">
        <v>98</v>
      </c>
      <c r="D426" t="s">
        <v>99</v>
      </c>
      <c r="E426" t="s">
        <v>100</v>
      </c>
      <c r="F426" t="s">
        <v>101</v>
      </c>
      <c r="L426" t="s">
        <v>19</v>
      </c>
      <c r="M426" t="s">
        <v>98</v>
      </c>
      <c r="N426" t="s">
        <v>99</v>
      </c>
      <c r="O426" t="s">
        <v>100</v>
      </c>
      <c r="P426" t="s">
        <v>101</v>
      </c>
    </row>
    <row r="427" spans="2:16" x14ac:dyDescent="0.25">
      <c r="B427">
        <v>8000000000</v>
      </c>
      <c r="C427">
        <v>-2.8722078999999998</v>
      </c>
      <c r="D427">
        <v>-48.545357000000003</v>
      </c>
      <c r="E427">
        <v>-32.759028999999998</v>
      </c>
      <c r="F427">
        <v>-42.647015000000003</v>
      </c>
      <c r="L427">
        <v>8000000000</v>
      </c>
      <c r="M427">
        <v>-2.8722078999999998</v>
      </c>
      <c r="N427">
        <v>-48.545357000000003</v>
      </c>
      <c r="O427">
        <v>-32.759028999999998</v>
      </c>
      <c r="P427">
        <v>-42.647015000000003</v>
      </c>
    </row>
    <row r="428" spans="2:16" x14ac:dyDescent="0.25">
      <c r="B428">
        <v>8185000000</v>
      </c>
      <c r="C428">
        <v>-3.0834500999999999</v>
      </c>
      <c r="D428">
        <v>-48.626812000000001</v>
      </c>
      <c r="E428">
        <v>-32.584586999999999</v>
      </c>
      <c r="F428">
        <v>-42.363028999999997</v>
      </c>
      <c r="L428">
        <v>8185000000</v>
      </c>
      <c r="M428">
        <v>-3.0834500999999999</v>
      </c>
      <c r="N428">
        <v>-48.626812000000001</v>
      </c>
      <c r="O428">
        <v>-32.584586999999999</v>
      </c>
      <c r="P428">
        <v>-42.363028999999997</v>
      </c>
    </row>
    <row r="429" spans="2:16" x14ac:dyDescent="0.25">
      <c r="B429">
        <v>8370000000</v>
      </c>
      <c r="C429">
        <v>-3.3744051000000002</v>
      </c>
      <c r="D429">
        <v>-48.780777</v>
      </c>
      <c r="E429">
        <v>-32.406624000000001</v>
      </c>
      <c r="F429">
        <v>-41.779243000000001</v>
      </c>
      <c r="L429">
        <v>8370000000</v>
      </c>
      <c r="M429">
        <v>-3.3744051000000002</v>
      </c>
      <c r="N429">
        <v>-48.780777</v>
      </c>
      <c r="O429">
        <v>-32.406624000000001</v>
      </c>
      <c r="P429">
        <v>-41.779243000000001</v>
      </c>
    </row>
    <row r="430" spans="2:16" x14ac:dyDescent="0.25">
      <c r="B430">
        <v>8555000000</v>
      </c>
      <c r="C430">
        <v>-3.7118796999999999</v>
      </c>
      <c r="D430">
        <v>-49.040103999999999</v>
      </c>
      <c r="E430">
        <v>-32.265456999999998</v>
      </c>
      <c r="F430">
        <v>-41.056640999999999</v>
      </c>
      <c r="L430">
        <v>8555000000</v>
      </c>
      <c r="M430">
        <v>-3.7118796999999999</v>
      </c>
      <c r="N430">
        <v>-49.040103999999999</v>
      </c>
      <c r="O430">
        <v>-32.265456999999998</v>
      </c>
      <c r="P430">
        <v>-41.056640999999999</v>
      </c>
    </row>
    <row r="431" spans="2:16" x14ac:dyDescent="0.25">
      <c r="B431">
        <v>8740000000</v>
      </c>
      <c r="C431">
        <v>-4.0917478000000003</v>
      </c>
      <c r="D431">
        <v>-49.144547000000003</v>
      </c>
      <c r="E431">
        <v>-32.056477000000001</v>
      </c>
      <c r="F431">
        <v>-40.125968999999998</v>
      </c>
      <c r="L431">
        <v>8740000000</v>
      </c>
      <c r="M431">
        <v>-4.0917478000000003</v>
      </c>
      <c r="N431">
        <v>-49.144547000000003</v>
      </c>
      <c r="O431">
        <v>-32.056477000000001</v>
      </c>
      <c r="P431">
        <v>-40.125968999999998</v>
      </c>
    </row>
    <row r="432" spans="2:16" x14ac:dyDescent="0.25">
      <c r="B432">
        <v>8925000000</v>
      </c>
      <c r="C432">
        <v>-4.4751700999999997</v>
      </c>
      <c r="D432">
        <v>-49.269539000000002</v>
      </c>
      <c r="E432">
        <v>-32.028914999999998</v>
      </c>
      <c r="F432">
        <v>-38.966602000000002</v>
      </c>
      <c r="L432">
        <v>8925000000</v>
      </c>
      <c r="M432">
        <v>-4.4751700999999997</v>
      </c>
      <c r="N432">
        <v>-49.269539000000002</v>
      </c>
      <c r="O432">
        <v>-32.028914999999998</v>
      </c>
      <c r="P432">
        <v>-38.966602000000002</v>
      </c>
    </row>
    <row r="433" spans="2:16" x14ac:dyDescent="0.25">
      <c r="B433">
        <v>9110000000</v>
      </c>
      <c r="C433">
        <v>-4.8368754000000003</v>
      </c>
      <c r="D433">
        <v>-49.495735000000003</v>
      </c>
      <c r="E433">
        <v>-32.025188</v>
      </c>
      <c r="F433">
        <v>-37.833210000000001</v>
      </c>
      <c r="L433">
        <v>9110000000</v>
      </c>
      <c r="M433">
        <v>-4.8368754000000003</v>
      </c>
      <c r="N433">
        <v>-49.495735000000003</v>
      </c>
      <c r="O433">
        <v>-32.025188</v>
      </c>
      <c r="P433">
        <v>-37.833210000000001</v>
      </c>
    </row>
    <row r="434" spans="2:16" x14ac:dyDescent="0.25">
      <c r="B434">
        <v>9295000000</v>
      </c>
      <c r="C434">
        <v>-5.2591242999999999</v>
      </c>
      <c r="D434">
        <v>-49.657252999999997</v>
      </c>
      <c r="E434">
        <v>-32.056086999999998</v>
      </c>
      <c r="F434">
        <v>-36.715705999999997</v>
      </c>
      <c r="L434">
        <v>9295000000</v>
      </c>
      <c r="M434">
        <v>-5.2591242999999999</v>
      </c>
      <c r="N434">
        <v>-49.657252999999997</v>
      </c>
      <c r="O434">
        <v>-32.056086999999998</v>
      </c>
      <c r="P434">
        <v>-36.715705999999997</v>
      </c>
    </row>
    <row r="435" spans="2:16" x14ac:dyDescent="0.25">
      <c r="B435">
        <v>9480000000</v>
      </c>
      <c r="C435">
        <v>-5.7289418999999997</v>
      </c>
      <c r="D435">
        <v>-49.554504000000001</v>
      </c>
      <c r="E435">
        <v>-32.162253999999997</v>
      </c>
      <c r="F435">
        <v>-35.523842000000002</v>
      </c>
      <c r="L435">
        <v>9480000000</v>
      </c>
      <c r="M435">
        <v>-5.7289418999999997</v>
      </c>
      <c r="N435">
        <v>-49.554504000000001</v>
      </c>
      <c r="O435">
        <v>-32.162253999999997</v>
      </c>
      <c r="P435">
        <v>-35.523842000000002</v>
      </c>
    </row>
    <row r="436" spans="2:16" x14ac:dyDescent="0.25">
      <c r="B436">
        <v>9665000000</v>
      </c>
      <c r="C436">
        <v>-6.1772727999999999</v>
      </c>
      <c r="D436">
        <v>-49.404750999999997</v>
      </c>
      <c r="E436">
        <v>-32.637154000000002</v>
      </c>
      <c r="F436">
        <v>-34.596423999999999</v>
      </c>
      <c r="L436">
        <v>9665000000</v>
      </c>
      <c r="M436">
        <v>-6.1772727999999999</v>
      </c>
      <c r="N436">
        <v>-49.404750999999997</v>
      </c>
      <c r="O436">
        <v>-32.637154000000002</v>
      </c>
      <c r="P436">
        <v>-34.596423999999999</v>
      </c>
    </row>
    <row r="437" spans="2:16" x14ac:dyDescent="0.25">
      <c r="B437">
        <v>9850000000</v>
      </c>
      <c r="C437">
        <v>-6.7726240000000004</v>
      </c>
      <c r="D437">
        <v>-49.090846999999997</v>
      </c>
      <c r="E437">
        <v>-32.902405000000002</v>
      </c>
      <c r="F437">
        <v>-33.627281000000004</v>
      </c>
      <c r="L437">
        <v>9850000000</v>
      </c>
      <c r="M437">
        <v>-6.7726240000000004</v>
      </c>
      <c r="N437">
        <v>-49.090846999999997</v>
      </c>
      <c r="O437">
        <v>-32.902405000000002</v>
      </c>
      <c r="P437">
        <v>-33.627281000000004</v>
      </c>
    </row>
    <row r="438" spans="2:16" x14ac:dyDescent="0.25">
      <c r="B438">
        <v>10035000000</v>
      </c>
      <c r="C438">
        <v>-7.3241896999999998</v>
      </c>
      <c r="D438">
        <v>-48.838191999999999</v>
      </c>
      <c r="E438">
        <v>-33.463638000000003</v>
      </c>
      <c r="F438">
        <v>-32.55294</v>
      </c>
      <c r="L438">
        <v>10035000000</v>
      </c>
      <c r="M438">
        <v>-7.3241896999999998</v>
      </c>
      <c r="N438">
        <v>-48.838191999999999</v>
      </c>
      <c r="O438">
        <v>-33.463638000000003</v>
      </c>
      <c r="P438">
        <v>-32.55294</v>
      </c>
    </row>
    <row r="439" spans="2:16" x14ac:dyDescent="0.25">
      <c r="B439">
        <v>10220000000</v>
      </c>
      <c r="C439">
        <v>-7.8648142999999999</v>
      </c>
      <c r="D439">
        <v>-48.611007999999998</v>
      </c>
      <c r="E439">
        <v>-34.038609000000001</v>
      </c>
      <c r="F439">
        <v>-31.812279</v>
      </c>
      <c r="L439">
        <v>10220000000</v>
      </c>
      <c r="M439">
        <v>-7.8648142999999999</v>
      </c>
      <c r="N439">
        <v>-48.611007999999998</v>
      </c>
      <c r="O439">
        <v>-34.038609000000001</v>
      </c>
      <c r="P439">
        <v>-31.812279</v>
      </c>
    </row>
    <row r="440" spans="2:16" x14ac:dyDescent="0.25">
      <c r="B440">
        <v>10405000000</v>
      </c>
      <c r="C440">
        <v>-8.5509480999999994</v>
      </c>
      <c r="D440">
        <v>-48.513309</v>
      </c>
      <c r="E440">
        <v>-34.605122000000001</v>
      </c>
      <c r="F440">
        <v>-31.109670999999999</v>
      </c>
      <c r="L440">
        <v>10405000000</v>
      </c>
      <c r="M440">
        <v>-8.5509480999999994</v>
      </c>
      <c r="N440">
        <v>-48.513309</v>
      </c>
      <c r="O440">
        <v>-34.605122000000001</v>
      </c>
      <c r="P440">
        <v>-31.109670999999999</v>
      </c>
    </row>
    <row r="441" spans="2:16" x14ac:dyDescent="0.25">
      <c r="B441">
        <v>10590000000</v>
      </c>
      <c r="C441">
        <v>-9.2266293000000008</v>
      </c>
      <c r="D441">
        <v>-48.517139</v>
      </c>
      <c r="E441">
        <v>-35.098469000000001</v>
      </c>
      <c r="F441">
        <v>-30.242619000000001</v>
      </c>
      <c r="L441">
        <v>10590000000</v>
      </c>
      <c r="M441">
        <v>-9.2266293000000008</v>
      </c>
      <c r="N441">
        <v>-48.517139</v>
      </c>
      <c r="O441">
        <v>-35.098469000000001</v>
      </c>
      <c r="P441">
        <v>-30.242619000000001</v>
      </c>
    </row>
    <row r="442" spans="2:16" x14ac:dyDescent="0.25">
      <c r="B442">
        <v>10775000000</v>
      </c>
      <c r="C442">
        <v>-9.9253531000000006</v>
      </c>
      <c r="D442">
        <v>-48.522193999999999</v>
      </c>
      <c r="E442">
        <v>-35.648623999999998</v>
      </c>
      <c r="F442">
        <v>-29.774781999999998</v>
      </c>
      <c r="L442">
        <v>10775000000</v>
      </c>
      <c r="M442">
        <v>-9.9253531000000006</v>
      </c>
      <c r="N442">
        <v>-48.522193999999999</v>
      </c>
      <c r="O442">
        <v>-35.648623999999998</v>
      </c>
      <c r="P442">
        <v>-29.774781999999998</v>
      </c>
    </row>
    <row r="443" spans="2:16" x14ac:dyDescent="0.25">
      <c r="B443">
        <v>10960000000</v>
      </c>
      <c r="C443">
        <v>-10.695694</v>
      </c>
      <c r="D443">
        <v>-48.349167000000001</v>
      </c>
      <c r="E443">
        <v>-36.189774</v>
      </c>
      <c r="F443">
        <v>-29.320243999999999</v>
      </c>
      <c r="L443">
        <v>10960000000</v>
      </c>
      <c r="M443">
        <v>-10.695694</v>
      </c>
      <c r="N443">
        <v>-48.349167000000001</v>
      </c>
      <c r="O443">
        <v>-36.189774</v>
      </c>
      <c r="P443">
        <v>-29.320243999999999</v>
      </c>
    </row>
    <row r="444" spans="2:16" x14ac:dyDescent="0.25">
      <c r="B444">
        <v>11145000000</v>
      </c>
      <c r="C444">
        <v>-11.314743999999999</v>
      </c>
      <c r="D444">
        <v>-48.117522999999998</v>
      </c>
      <c r="E444">
        <v>-36.624180000000003</v>
      </c>
      <c r="F444">
        <v>-28.735056</v>
      </c>
      <c r="L444">
        <v>11145000000</v>
      </c>
      <c r="M444">
        <v>-11.314743999999999</v>
      </c>
      <c r="N444">
        <v>-48.117522999999998</v>
      </c>
      <c r="O444">
        <v>-36.624180000000003</v>
      </c>
      <c r="P444">
        <v>-28.735056</v>
      </c>
    </row>
    <row r="445" spans="2:16" x14ac:dyDescent="0.25">
      <c r="B445">
        <v>11330000000</v>
      </c>
      <c r="C445">
        <v>-12.028813</v>
      </c>
      <c r="D445">
        <v>-47.955818000000001</v>
      </c>
      <c r="E445">
        <v>-37.135719000000002</v>
      </c>
      <c r="F445">
        <v>-28.197906</v>
      </c>
      <c r="L445">
        <v>11330000000</v>
      </c>
      <c r="M445">
        <v>-12.028813</v>
      </c>
      <c r="N445">
        <v>-47.955818000000001</v>
      </c>
      <c r="O445">
        <v>-37.135719000000002</v>
      </c>
      <c r="P445">
        <v>-28.197906</v>
      </c>
    </row>
    <row r="446" spans="2:16" x14ac:dyDescent="0.25">
      <c r="B446">
        <v>11515000000</v>
      </c>
      <c r="C446">
        <v>-12.699942999999999</v>
      </c>
      <c r="D446">
        <v>-47.829239000000001</v>
      </c>
      <c r="E446">
        <v>-37.373798000000001</v>
      </c>
      <c r="F446">
        <v>-27.788349</v>
      </c>
      <c r="L446">
        <v>11515000000</v>
      </c>
      <c r="M446">
        <v>-12.699942999999999</v>
      </c>
      <c r="N446">
        <v>-47.829239000000001</v>
      </c>
      <c r="O446">
        <v>-37.373798000000001</v>
      </c>
      <c r="P446">
        <v>-27.788349</v>
      </c>
    </row>
    <row r="447" spans="2:16" x14ac:dyDescent="0.25">
      <c r="B447">
        <v>11700000000</v>
      </c>
      <c r="C447">
        <v>-13.278294000000001</v>
      </c>
      <c r="D447">
        <v>-47.797237000000003</v>
      </c>
      <c r="E447">
        <v>-38.020386000000002</v>
      </c>
      <c r="F447">
        <v>-27.324566000000001</v>
      </c>
      <c r="L447">
        <v>11700000000</v>
      </c>
      <c r="M447">
        <v>-13.278294000000001</v>
      </c>
      <c r="N447">
        <v>-47.797237000000003</v>
      </c>
      <c r="O447">
        <v>-38.020386000000002</v>
      </c>
      <c r="P447">
        <v>-27.324566000000001</v>
      </c>
    </row>
    <row r="448" spans="2:16" x14ac:dyDescent="0.25">
      <c r="B448">
        <v>11885000000</v>
      </c>
      <c r="C448">
        <v>-13.934525000000001</v>
      </c>
      <c r="D448">
        <v>-47.870089999999998</v>
      </c>
      <c r="E448">
        <v>-38.044769000000002</v>
      </c>
      <c r="F448">
        <v>-26.992771000000001</v>
      </c>
      <c r="L448">
        <v>11885000000</v>
      </c>
      <c r="M448">
        <v>-13.934525000000001</v>
      </c>
      <c r="N448">
        <v>-47.870089999999998</v>
      </c>
      <c r="O448">
        <v>-38.044769000000002</v>
      </c>
      <c r="P448">
        <v>-26.992771000000001</v>
      </c>
    </row>
    <row r="449" spans="2:16" x14ac:dyDescent="0.25">
      <c r="B449">
        <v>12070000000</v>
      </c>
      <c r="C449">
        <v>-14.719954</v>
      </c>
      <c r="D449">
        <v>-48.159984999999999</v>
      </c>
      <c r="E449">
        <v>-38.268630999999999</v>
      </c>
      <c r="F449">
        <v>-26.605820000000001</v>
      </c>
      <c r="L449">
        <v>12070000000</v>
      </c>
      <c r="M449">
        <v>-14.719954</v>
      </c>
      <c r="N449">
        <v>-48.159984999999999</v>
      </c>
      <c r="O449">
        <v>-38.268630999999999</v>
      </c>
      <c r="P449">
        <v>-26.605820000000001</v>
      </c>
    </row>
    <row r="450" spans="2:16" x14ac:dyDescent="0.25">
      <c r="B450">
        <v>12255000000</v>
      </c>
      <c r="C450">
        <v>-15.379815000000001</v>
      </c>
      <c r="D450">
        <v>-48.440285000000003</v>
      </c>
      <c r="E450">
        <v>-38.301696999999997</v>
      </c>
      <c r="F450">
        <v>-26.185172999999999</v>
      </c>
      <c r="L450">
        <v>12255000000</v>
      </c>
      <c r="M450">
        <v>-15.379815000000001</v>
      </c>
      <c r="N450">
        <v>-48.440285000000003</v>
      </c>
      <c r="O450">
        <v>-38.301696999999997</v>
      </c>
      <c r="P450">
        <v>-26.185172999999999</v>
      </c>
    </row>
    <row r="451" spans="2:16" x14ac:dyDescent="0.25">
      <c r="B451">
        <v>12440000000</v>
      </c>
      <c r="C451">
        <v>-16.154392000000001</v>
      </c>
      <c r="D451">
        <v>-48.774082</v>
      </c>
      <c r="E451">
        <v>-38.699264999999997</v>
      </c>
      <c r="F451">
        <v>-25.908425999999999</v>
      </c>
      <c r="L451">
        <v>12440000000</v>
      </c>
      <c r="M451">
        <v>-16.154392000000001</v>
      </c>
      <c r="N451">
        <v>-48.774082</v>
      </c>
      <c r="O451">
        <v>-38.699264999999997</v>
      </c>
      <c r="P451">
        <v>-25.908425999999999</v>
      </c>
    </row>
    <row r="452" spans="2:16" x14ac:dyDescent="0.25">
      <c r="B452">
        <v>12625000000</v>
      </c>
      <c r="C452">
        <v>-16.365784000000001</v>
      </c>
      <c r="D452">
        <v>-48.981743000000002</v>
      </c>
      <c r="E452">
        <v>-38.55444</v>
      </c>
      <c r="F452">
        <v>-25.601219</v>
      </c>
      <c r="L452">
        <v>12625000000</v>
      </c>
      <c r="M452">
        <v>-16.365784000000001</v>
      </c>
      <c r="N452">
        <v>-48.981743000000002</v>
      </c>
      <c r="O452">
        <v>-38.55444</v>
      </c>
      <c r="P452">
        <v>-25.601219</v>
      </c>
    </row>
    <row r="453" spans="2:16" x14ac:dyDescent="0.25">
      <c r="B453">
        <v>12810000000</v>
      </c>
      <c r="C453">
        <v>-16.972111000000002</v>
      </c>
      <c r="D453">
        <v>-49.305866000000002</v>
      </c>
      <c r="E453">
        <v>-39.093479000000002</v>
      </c>
      <c r="F453">
        <v>-25.214569000000001</v>
      </c>
      <c r="L453">
        <v>12810000000</v>
      </c>
      <c r="M453">
        <v>-16.972111000000002</v>
      </c>
      <c r="N453">
        <v>-49.305866000000002</v>
      </c>
      <c r="O453">
        <v>-39.093479000000002</v>
      </c>
      <c r="P453">
        <v>-25.214569000000001</v>
      </c>
    </row>
    <row r="454" spans="2:16" x14ac:dyDescent="0.25">
      <c r="B454">
        <v>12995000000</v>
      </c>
      <c r="C454">
        <v>-17.094528</v>
      </c>
      <c r="D454">
        <v>-49.253086000000003</v>
      </c>
      <c r="E454">
        <v>-39.323307</v>
      </c>
      <c r="F454">
        <v>-24.872900000000001</v>
      </c>
      <c r="L454">
        <v>12995000000</v>
      </c>
      <c r="M454">
        <v>-17.094528</v>
      </c>
      <c r="N454">
        <v>-49.253086000000003</v>
      </c>
      <c r="O454">
        <v>-39.323307</v>
      </c>
      <c r="P454">
        <v>-24.872900000000001</v>
      </c>
    </row>
    <row r="455" spans="2:16" x14ac:dyDescent="0.25">
      <c r="B455">
        <v>13180000000</v>
      </c>
      <c r="C455">
        <v>-18.042484000000002</v>
      </c>
      <c r="D455">
        <v>-50.528647999999997</v>
      </c>
      <c r="E455">
        <v>-40.337631000000002</v>
      </c>
      <c r="F455">
        <v>-25.133738999999998</v>
      </c>
      <c r="L455">
        <v>13180000000</v>
      </c>
      <c r="M455">
        <v>-18.042484000000002</v>
      </c>
      <c r="N455">
        <v>-50.528647999999997</v>
      </c>
      <c r="O455">
        <v>-40.337631000000002</v>
      </c>
      <c r="P455">
        <v>-25.133738999999998</v>
      </c>
    </row>
    <row r="456" spans="2:16" x14ac:dyDescent="0.25">
      <c r="B456">
        <v>13365000000</v>
      </c>
      <c r="C456">
        <v>-19.184275</v>
      </c>
      <c r="D456">
        <v>-52.228622000000001</v>
      </c>
      <c r="E456">
        <v>-41.426144000000001</v>
      </c>
      <c r="F456">
        <v>-25.345272000000001</v>
      </c>
      <c r="L456">
        <v>13365000000</v>
      </c>
      <c r="M456">
        <v>-19.184275</v>
      </c>
      <c r="N456">
        <v>-52.228622000000001</v>
      </c>
      <c r="O456">
        <v>-41.426144000000001</v>
      </c>
      <c r="P456">
        <v>-25.345272000000001</v>
      </c>
    </row>
    <row r="457" spans="2:16" x14ac:dyDescent="0.25">
      <c r="B457">
        <v>13550000000</v>
      </c>
      <c r="C457">
        <v>-20.296150000000001</v>
      </c>
      <c r="D457">
        <v>-54.352314</v>
      </c>
      <c r="E457">
        <v>-42.700603000000001</v>
      </c>
      <c r="F457">
        <v>-25.508322</v>
      </c>
      <c r="L457">
        <v>13550000000</v>
      </c>
      <c r="M457">
        <v>-20.296150000000001</v>
      </c>
      <c r="N457">
        <v>-54.352314</v>
      </c>
      <c r="O457">
        <v>-42.700603000000001</v>
      </c>
      <c r="P457">
        <v>-25.508322</v>
      </c>
    </row>
    <row r="458" spans="2:16" x14ac:dyDescent="0.25">
      <c r="B458">
        <v>13735000000</v>
      </c>
      <c r="C458">
        <v>-21.212482000000001</v>
      </c>
      <c r="D458">
        <v>-56.248309999999996</v>
      </c>
      <c r="E458">
        <v>-43.899506000000002</v>
      </c>
      <c r="F458">
        <v>-25.829160999999999</v>
      </c>
      <c r="L458">
        <v>13735000000</v>
      </c>
      <c r="M458">
        <v>-21.212482000000001</v>
      </c>
      <c r="N458">
        <v>-56.248309999999996</v>
      </c>
      <c r="O458">
        <v>-43.899506000000002</v>
      </c>
      <c r="P458">
        <v>-25.829160999999999</v>
      </c>
    </row>
    <row r="459" spans="2:16" x14ac:dyDescent="0.25">
      <c r="B459">
        <v>13920000000</v>
      </c>
      <c r="C459">
        <v>-21.920403</v>
      </c>
      <c r="D459">
        <v>-58.009898999999997</v>
      </c>
      <c r="E459">
        <v>-45.229298</v>
      </c>
      <c r="F459">
        <v>-26.182818999999999</v>
      </c>
      <c r="L459">
        <v>13920000000</v>
      </c>
      <c r="M459">
        <v>-21.920403</v>
      </c>
      <c r="N459">
        <v>-58.009898999999997</v>
      </c>
      <c r="O459">
        <v>-45.229298</v>
      </c>
      <c r="P459">
        <v>-26.182818999999999</v>
      </c>
    </row>
    <row r="460" spans="2:16" x14ac:dyDescent="0.25">
      <c r="B460">
        <v>14105000000</v>
      </c>
      <c r="C460">
        <v>-21.422706999999999</v>
      </c>
      <c r="D460">
        <v>-58.087356999999997</v>
      </c>
      <c r="E460">
        <v>-45.848846000000002</v>
      </c>
      <c r="F460">
        <v>-26.111014999999998</v>
      </c>
      <c r="L460">
        <v>14105000000</v>
      </c>
      <c r="M460">
        <v>-21.422706999999999</v>
      </c>
      <c r="N460">
        <v>-58.087356999999997</v>
      </c>
      <c r="O460">
        <v>-45.848846000000002</v>
      </c>
      <c r="P460">
        <v>-26.111014999999998</v>
      </c>
    </row>
    <row r="461" spans="2:16" x14ac:dyDescent="0.25">
      <c r="B461">
        <v>14290000000</v>
      </c>
      <c r="C461">
        <v>-20.352032000000001</v>
      </c>
      <c r="D461">
        <v>-57.585326999999999</v>
      </c>
      <c r="E461">
        <v>-46.144145999999999</v>
      </c>
      <c r="F461">
        <v>-25.976410000000001</v>
      </c>
      <c r="L461">
        <v>14290000000</v>
      </c>
      <c r="M461">
        <v>-20.352032000000001</v>
      </c>
      <c r="N461">
        <v>-57.585326999999999</v>
      </c>
      <c r="O461">
        <v>-46.144145999999999</v>
      </c>
      <c r="P461">
        <v>-25.976410000000001</v>
      </c>
    </row>
    <row r="462" spans="2:16" x14ac:dyDescent="0.25">
      <c r="B462">
        <v>14475000000</v>
      </c>
      <c r="C462">
        <v>-19.8248</v>
      </c>
      <c r="D462">
        <v>-57.018593000000003</v>
      </c>
      <c r="E462">
        <v>-46.445843000000004</v>
      </c>
      <c r="F462">
        <v>-25.853413</v>
      </c>
      <c r="L462">
        <v>14475000000</v>
      </c>
      <c r="M462">
        <v>-19.8248</v>
      </c>
      <c r="N462">
        <v>-57.018593000000003</v>
      </c>
      <c r="O462">
        <v>-46.445843000000004</v>
      </c>
      <c r="P462">
        <v>-25.853413</v>
      </c>
    </row>
    <row r="463" spans="2:16" x14ac:dyDescent="0.25">
      <c r="B463">
        <v>14660000000</v>
      </c>
      <c r="C463">
        <v>-18.671779999999998</v>
      </c>
      <c r="D463">
        <v>-56.442638000000002</v>
      </c>
      <c r="E463">
        <v>-46.378852999999999</v>
      </c>
      <c r="F463">
        <v>-25.739598999999998</v>
      </c>
      <c r="L463">
        <v>14660000000</v>
      </c>
      <c r="M463">
        <v>-18.671779999999998</v>
      </c>
      <c r="N463">
        <v>-56.442638000000002</v>
      </c>
      <c r="O463">
        <v>-46.378852999999999</v>
      </c>
      <c r="P463">
        <v>-25.739598999999998</v>
      </c>
    </row>
    <row r="464" spans="2:16" x14ac:dyDescent="0.25">
      <c r="B464">
        <v>14845000000</v>
      </c>
      <c r="C464">
        <v>-18.031770999999999</v>
      </c>
      <c r="D464">
        <v>-56.069991999999999</v>
      </c>
      <c r="E464">
        <v>-46.330227000000001</v>
      </c>
      <c r="F464">
        <v>-25.730315999999998</v>
      </c>
      <c r="L464">
        <v>14845000000</v>
      </c>
      <c r="M464">
        <v>-18.031770999999999</v>
      </c>
      <c r="N464">
        <v>-56.069991999999999</v>
      </c>
      <c r="O464">
        <v>-46.330227000000001</v>
      </c>
      <c r="P464">
        <v>-25.730315999999998</v>
      </c>
    </row>
    <row r="465" spans="2:16" x14ac:dyDescent="0.25">
      <c r="B465">
        <v>15030000000</v>
      </c>
      <c r="C465">
        <v>-17.681795000000001</v>
      </c>
      <c r="D465">
        <v>-55.595860000000002</v>
      </c>
      <c r="E465">
        <v>-46.159858999999997</v>
      </c>
      <c r="F465">
        <v>-25.646191000000002</v>
      </c>
      <c r="L465">
        <v>15030000000</v>
      </c>
      <c r="M465">
        <v>-17.681795000000001</v>
      </c>
      <c r="N465">
        <v>-55.595860000000002</v>
      </c>
      <c r="O465">
        <v>-46.159858999999997</v>
      </c>
      <c r="P465">
        <v>-25.646191000000002</v>
      </c>
    </row>
    <row r="466" spans="2:16" x14ac:dyDescent="0.25">
      <c r="B466">
        <v>15215000000</v>
      </c>
      <c r="C466">
        <v>-17.640146000000001</v>
      </c>
      <c r="D466">
        <v>-54.170689000000003</v>
      </c>
      <c r="E466">
        <v>-45.803626999999999</v>
      </c>
      <c r="F466">
        <v>-25.469566</v>
      </c>
      <c r="L466">
        <v>15215000000</v>
      </c>
      <c r="M466">
        <v>-17.640146000000001</v>
      </c>
      <c r="N466">
        <v>-54.170689000000003</v>
      </c>
      <c r="O466">
        <v>-45.803626999999999</v>
      </c>
      <c r="P466">
        <v>-25.469566</v>
      </c>
    </row>
    <row r="467" spans="2:16" x14ac:dyDescent="0.25">
      <c r="B467">
        <v>15400000000</v>
      </c>
      <c r="C467">
        <v>-17.334672999999999</v>
      </c>
      <c r="D467">
        <v>-51.805725000000002</v>
      </c>
      <c r="E467">
        <v>-45.385933000000001</v>
      </c>
      <c r="F467">
        <v>-25.385764999999999</v>
      </c>
      <c r="L467">
        <v>15400000000</v>
      </c>
      <c r="M467">
        <v>-17.334672999999999</v>
      </c>
      <c r="N467">
        <v>-51.805725000000002</v>
      </c>
      <c r="O467">
        <v>-45.385933000000001</v>
      </c>
      <c r="P467">
        <v>-25.385764999999999</v>
      </c>
    </row>
    <row r="468" spans="2:16" x14ac:dyDescent="0.25">
      <c r="B468">
        <v>15585000000</v>
      </c>
      <c r="C468">
        <v>-17.443587999999998</v>
      </c>
      <c r="D468">
        <v>-48.912277000000003</v>
      </c>
      <c r="E468">
        <v>-45.283909000000001</v>
      </c>
      <c r="F468">
        <v>-25.284334000000001</v>
      </c>
      <c r="L468">
        <v>15585000000</v>
      </c>
      <c r="M468">
        <v>-17.443587999999998</v>
      </c>
      <c r="N468">
        <v>-48.912277000000003</v>
      </c>
      <c r="O468">
        <v>-45.283909000000001</v>
      </c>
      <c r="P468">
        <v>-25.284334000000001</v>
      </c>
    </row>
    <row r="469" spans="2:16" x14ac:dyDescent="0.25">
      <c r="B469">
        <v>15770000000</v>
      </c>
      <c r="C469">
        <v>-17.234175</v>
      </c>
      <c r="D469">
        <v>-45.697249999999997</v>
      </c>
      <c r="E469">
        <v>-45.285201999999998</v>
      </c>
      <c r="F469">
        <v>-25.100135999999999</v>
      </c>
      <c r="L469">
        <v>15770000000</v>
      </c>
      <c r="M469">
        <v>-17.234175</v>
      </c>
      <c r="N469">
        <v>-45.697249999999997</v>
      </c>
      <c r="O469">
        <v>-45.285201999999998</v>
      </c>
      <c r="P469">
        <v>-25.100135999999999</v>
      </c>
    </row>
    <row r="470" spans="2:16" x14ac:dyDescent="0.25">
      <c r="B470">
        <v>15955000000</v>
      </c>
      <c r="C470">
        <v>-17.458121999999999</v>
      </c>
      <c r="D470">
        <v>-42.627963999999999</v>
      </c>
      <c r="E470">
        <v>-45.370632000000001</v>
      </c>
      <c r="F470">
        <v>-24.933734999999999</v>
      </c>
      <c r="L470">
        <v>15955000000</v>
      </c>
      <c r="M470">
        <v>-17.458121999999999</v>
      </c>
      <c r="N470">
        <v>-42.627963999999999</v>
      </c>
      <c r="O470">
        <v>-45.370632000000001</v>
      </c>
      <c r="P470">
        <v>-24.933734999999999</v>
      </c>
    </row>
    <row r="471" spans="2:16" x14ac:dyDescent="0.25">
      <c r="B471">
        <v>16140000000</v>
      </c>
      <c r="C471">
        <v>-17.214742999999999</v>
      </c>
      <c r="D471">
        <v>-40.622807000000002</v>
      </c>
      <c r="E471">
        <v>-45.709938000000001</v>
      </c>
      <c r="F471">
        <v>-24.903282000000001</v>
      </c>
      <c r="L471">
        <v>16140000000</v>
      </c>
      <c r="M471">
        <v>-17.214742999999999</v>
      </c>
      <c r="N471">
        <v>-40.622807000000002</v>
      </c>
      <c r="O471">
        <v>-45.709938000000001</v>
      </c>
      <c r="P471">
        <v>-24.903282000000001</v>
      </c>
    </row>
    <row r="472" spans="2:16" x14ac:dyDescent="0.25">
      <c r="B472">
        <v>16325000000</v>
      </c>
      <c r="C472">
        <v>-18.022151999999998</v>
      </c>
      <c r="D472">
        <v>-39.748280000000001</v>
      </c>
      <c r="E472">
        <v>-46.097270999999999</v>
      </c>
      <c r="F472">
        <v>-24.813199999999998</v>
      </c>
      <c r="L472">
        <v>16325000000</v>
      </c>
      <c r="M472">
        <v>-18.022151999999998</v>
      </c>
      <c r="N472">
        <v>-39.748280000000001</v>
      </c>
      <c r="O472">
        <v>-46.097270999999999</v>
      </c>
      <c r="P472">
        <v>-24.813199999999998</v>
      </c>
    </row>
    <row r="473" spans="2:16" x14ac:dyDescent="0.25">
      <c r="B473">
        <v>16510000000</v>
      </c>
      <c r="C473">
        <v>-18.609960999999998</v>
      </c>
      <c r="D473">
        <v>-39.878258000000002</v>
      </c>
      <c r="E473">
        <v>-46.428127000000003</v>
      </c>
      <c r="F473">
        <v>-24.796617999999999</v>
      </c>
      <c r="L473">
        <v>16510000000</v>
      </c>
      <c r="M473">
        <v>-18.609960999999998</v>
      </c>
      <c r="N473">
        <v>-39.878258000000002</v>
      </c>
      <c r="O473">
        <v>-46.428127000000003</v>
      </c>
      <c r="P473">
        <v>-24.796617999999999</v>
      </c>
    </row>
    <row r="474" spans="2:16" x14ac:dyDescent="0.25">
      <c r="B474">
        <v>16695000000</v>
      </c>
      <c r="C474">
        <v>-20.077473000000001</v>
      </c>
      <c r="D474">
        <v>-41.085903000000002</v>
      </c>
      <c r="E474">
        <v>-46.850436999999999</v>
      </c>
      <c r="F474">
        <v>-24.838148</v>
      </c>
      <c r="L474">
        <v>16695000000</v>
      </c>
      <c r="M474">
        <v>-20.077473000000001</v>
      </c>
      <c r="N474">
        <v>-41.085903000000002</v>
      </c>
      <c r="O474">
        <v>-46.850436999999999</v>
      </c>
      <c r="P474">
        <v>-24.838148</v>
      </c>
    </row>
    <row r="475" spans="2:16" x14ac:dyDescent="0.25">
      <c r="B475">
        <v>16880000000</v>
      </c>
      <c r="C475">
        <v>-20.875772000000001</v>
      </c>
      <c r="D475">
        <v>-43.028388999999997</v>
      </c>
      <c r="E475">
        <v>-47.369438000000002</v>
      </c>
      <c r="F475">
        <v>-24.981527</v>
      </c>
      <c r="L475">
        <v>16880000000</v>
      </c>
      <c r="M475">
        <v>-20.875772000000001</v>
      </c>
      <c r="N475">
        <v>-43.028388999999997</v>
      </c>
      <c r="O475">
        <v>-47.369438000000002</v>
      </c>
      <c r="P475">
        <v>-24.981527</v>
      </c>
    </row>
    <row r="476" spans="2:16" x14ac:dyDescent="0.25">
      <c r="B476">
        <v>17065000000</v>
      </c>
      <c r="C476">
        <v>-22.18948</v>
      </c>
      <c r="D476">
        <v>-45.354785999999997</v>
      </c>
      <c r="E476">
        <v>-48.022410999999998</v>
      </c>
      <c r="F476">
        <v>-25.203112000000001</v>
      </c>
      <c r="L476">
        <v>17065000000</v>
      </c>
      <c r="M476">
        <v>-22.18948</v>
      </c>
      <c r="N476">
        <v>-45.354785999999997</v>
      </c>
      <c r="O476">
        <v>-48.022410999999998</v>
      </c>
      <c r="P476">
        <v>-25.203112000000001</v>
      </c>
    </row>
    <row r="477" spans="2:16" x14ac:dyDescent="0.25">
      <c r="B477">
        <v>17250000000</v>
      </c>
      <c r="C477">
        <v>-22.591314000000001</v>
      </c>
      <c r="D477">
        <v>-47.66328</v>
      </c>
      <c r="E477">
        <v>-48.729197999999997</v>
      </c>
      <c r="F477">
        <v>-25.498916999999999</v>
      </c>
      <c r="L477">
        <v>17250000000</v>
      </c>
      <c r="M477">
        <v>-22.591314000000001</v>
      </c>
      <c r="N477">
        <v>-47.66328</v>
      </c>
      <c r="O477">
        <v>-48.729197999999997</v>
      </c>
      <c r="P477">
        <v>-25.498916999999999</v>
      </c>
    </row>
    <row r="478" spans="2:16" x14ac:dyDescent="0.25">
      <c r="B478">
        <v>17435000000</v>
      </c>
      <c r="C478">
        <v>-22.700845999999999</v>
      </c>
      <c r="D478">
        <v>-49.824677000000001</v>
      </c>
      <c r="E478">
        <v>-49.368568000000003</v>
      </c>
      <c r="F478">
        <v>-25.780441</v>
      </c>
      <c r="L478">
        <v>17435000000</v>
      </c>
      <c r="M478">
        <v>-22.700845999999999</v>
      </c>
      <c r="N478">
        <v>-49.824677000000001</v>
      </c>
      <c r="O478">
        <v>-49.368568000000003</v>
      </c>
      <c r="P478">
        <v>-25.780441</v>
      </c>
    </row>
    <row r="479" spans="2:16" x14ac:dyDescent="0.25">
      <c r="B479">
        <v>17620000000</v>
      </c>
      <c r="C479">
        <v>-21.873743000000001</v>
      </c>
      <c r="D479">
        <v>-51.827835</v>
      </c>
      <c r="E479">
        <v>-49.828395999999998</v>
      </c>
      <c r="F479">
        <v>-26.076322999999999</v>
      </c>
      <c r="L479">
        <v>17620000000</v>
      </c>
      <c r="M479">
        <v>-21.873743000000001</v>
      </c>
      <c r="N479">
        <v>-51.827835</v>
      </c>
      <c r="O479">
        <v>-49.828395999999998</v>
      </c>
      <c r="P479">
        <v>-26.076322999999999</v>
      </c>
    </row>
    <row r="480" spans="2:16" x14ac:dyDescent="0.25">
      <c r="B480">
        <v>17805000000</v>
      </c>
      <c r="C480">
        <v>-21.284666000000001</v>
      </c>
      <c r="D480">
        <v>-53.905135999999999</v>
      </c>
      <c r="E480">
        <v>-50.231983</v>
      </c>
      <c r="F480">
        <v>-26.322641000000001</v>
      </c>
      <c r="L480">
        <v>17805000000</v>
      </c>
      <c r="M480">
        <v>-21.284666000000001</v>
      </c>
      <c r="N480">
        <v>-53.905135999999999</v>
      </c>
      <c r="O480">
        <v>-50.231983</v>
      </c>
      <c r="P480">
        <v>-26.322641000000001</v>
      </c>
    </row>
    <row r="481" spans="2:16" x14ac:dyDescent="0.25">
      <c r="B481">
        <v>17990000000</v>
      </c>
      <c r="C481">
        <v>-20.455404000000001</v>
      </c>
      <c r="D481">
        <v>-55.979011999999997</v>
      </c>
      <c r="E481">
        <v>-50.501446000000001</v>
      </c>
      <c r="F481">
        <v>-26.524032999999999</v>
      </c>
      <c r="L481">
        <v>17990000000</v>
      </c>
      <c r="M481">
        <v>-20.455404000000001</v>
      </c>
      <c r="N481">
        <v>-55.979011999999997</v>
      </c>
      <c r="O481">
        <v>-50.501446000000001</v>
      </c>
      <c r="P481">
        <v>-26.524032999999999</v>
      </c>
    </row>
    <row r="482" spans="2:16" x14ac:dyDescent="0.25">
      <c r="B482">
        <v>18175000000</v>
      </c>
      <c r="C482">
        <v>-19.249184</v>
      </c>
      <c r="D482">
        <v>-58.355434000000002</v>
      </c>
      <c r="E482">
        <v>-50.755859000000001</v>
      </c>
      <c r="F482">
        <v>-26.703862999999998</v>
      </c>
      <c r="L482">
        <v>18175000000</v>
      </c>
      <c r="M482">
        <v>-19.249184</v>
      </c>
      <c r="N482">
        <v>-58.355434000000002</v>
      </c>
      <c r="O482">
        <v>-50.755859000000001</v>
      </c>
      <c r="P482">
        <v>-26.703862999999998</v>
      </c>
    </row>
    <row r="483" spans="2:16" x14ac:dyDescent="0.25">
      <c r="B483">
        <v>18360000000</v>
      </c>
      <c r="C483">
        <v>-18.203661</v>
      </c>
      <c r="D483">
        <v>-60.147171</v>
      </c>
      <c r="E483">
        <v>-50.963023999999997</v>
      </c>
      <c r="F483">
        <v>-26.881166</v>
      </c>
      <c r="L483">
        <v>18360000000</v>
      </c>
      <c r="M483">
        <v>-18.203661</v>
      </c>
      <c r="N483">
        <v>-60.147171</v>
      </c>
      <c r="O483">
        <v>-50.963023999999997</v>
      </c>
      <c r="P483">
        <v>-26.881166</v>
      </c>
    </row>
    <row r="484" spans="2:16" x14ac:dyDescent="0.25">
      <c r="B484">
        <v>18545000000</v>
      </c>
      <c r="C484">
        <v>-17.393076000000001</v>
      </c>
      <c r="D484">
        <v>-60.984673000000001</v>
      </c>
      <c r="E484">
        <v>-51.366805999999997</v>
      </c>
      <c r="F484">
        <v>-27.081966000000001</v>
      </c>
      <c r="L484">
        <v>18545000000</v>
      </c>
      <c r="M484">
        <v>-17.393076000000001</v>
      </c>
      <c r="N484">
        <v>-60.984673000000001</v>
      </c>
      <c r="O484">
        <v>-51.366805999999997</v>
      </c>
      <c r="P484">
        <v>-27.081966000000001</v>
      </c>
    </row>
    <row r="485" spans="2:16" x14ac:dyDescent="0.25">
      <c r="B485">
        <v>18730000000</v>
      </c>
      <c r="C485">
        <v>-16.378658000000001</v>
      </c>
      <c r="D485">
        <v>-61.256537999999999</v>
      </c>
      <c r="E485">
        <v>-51.624808999999999</v>
      </c>
      <c r="F485">
        <v>-27.353843999999999</v>
      </c>
      <c r="L485">
        <v>18730000000</v>
      </c>
      <c r="M485">
        <v>-16.378658000000001</v>
      </c>
      <c r="N485">
        <v>-61.256537999999999</v>
      </c>
      <c r="O485">
        <v>-51.624808999999999</v>
      </c>
      <c r="P485">
        <v>-27.353843999999999</v>
      </c>
    </row>
    <row r="486" spans="2:16" x14ac:dyDescent="0.25">
      <c r="B486">
        <v>18915000000</v>
      </c>
      <c r="C486">
        <v>-15.318051000000001</v>
      </c>
      <c r="D486">
        <v>-60.356822999999999</v>
      </c>
      <c r="E486">
        <v>-51.934280000000001</v>
      </c>
      <c r="F486">
        <v>-27.657972000000001</v>
      </c>
      <c r="L486">
        <v>18915000000</v>
      </c>
      <c r="M486">
        <v>-15.318051000000001</v>
      </c>
      <c r="N486">
        <v>-60.356822999999999</v>
      </c>
      <c r="O486">
        <v>-51.934280000000001</v>
      </c>
      <c r="P486">
        <v>-27.657972000000001</v>
      </c>
    </row>
    <row r="487" spans="2:16" x14ac:dyDescent="0.25">
      <c r="B487">
        <v>19100000000</v>
      </c>
      <c r="C487">
        <v>-14.666053</v>
      </c>
      <c r="D487">
        <v>-58.076588000000001</v>
      </c>
      <c r="E487">
        <v>-52.299495999999998</v>
      </c>
      <c r="F487">
        <v>-27.991468000000001</v>
      </c>
      <c r="L487">
        <v>19100000000</v>
      </c>
      <c r="M487">
        <v>-14.666053</v>
      </c>
      <c r="N487">
        <v>-58.076588000000001</v>
      </c>
      <c r="O487">
        <v>-52.299495999999998</v>
      </c>
      <c r="P487">
        <v>-27.991468000000001</v>
      </c>
    </row>
    <row r="488" spans="2:16" x14ac:dyDescent="0.25">
      <c r="B488">
        <v>19285000000</v>
      </c>
      <c r="C488">
        <v>-14.155737999999999</v>
      </c>
      <c r="D488">
        <v>-55.583294000000002</v>
      </c>
      <c r="E488">
        <v>-52.834491999999997</v>
      </c>
      <c r="F488">
        <v>-28.337914000000001</v>
      </c>
      <c r="L488">
        <v>19285000000</v>
      </c>
      <c r="M488">
        <v>-14.155737999999999</v>
      </c>
      <c r="N488">
        <v>-55.583294000000002</v>
      </c>
      <c r="O488">
        <v>-52.834491999999997</v>
      </c>
      <c r="P488">
        <v>-28.337914000000001</v>
      </c>
    </row>
    <row r="489" spans="2:16" x14ac:dyDescent="0.25">
      <c r="B489">
        <v>19470000000</v>
      </c>
      <c r="C489">
        <v>-13.823662000000001</v>
      </c>
      <c r="D489">
        <v>-53.286738999999997</v>
      </c>
      <c r="E489">
        <v>-53.397278</v>
      </c>
      <c r="F489">
        <v>-28.700424000000002</v>
      </c>
      <c r="L489">
        <v>19470000000</v>
      </c>
      <c r="M489">
        <v>-13.823662000000001</v>
      </c>
      <c r="N489">
        <v>-53.286738999999997</v>
      </c>
      <c r="O489">
        <v>-53.397278</v>
      </c>
      <c r="P489">
        <v>-28.700424000000002</v>
      </c>
    </row>
    <row r="490" spans="2:16" x14ac:dyDescent="0.25">
      <c r="B490">
        <v>19655000000</v>
      </c>
      <c r="C490">
        <v>-13.523315999999999</v>
      </c>
      <c r="D490">
        <v>-50.863227999999999</v>
      </c>
      <c r="E490">
        <v>-54.300117</v>
      </c>
      <c r="F490">
        <v>-29.102484</v>
      </c>
      <c r="L490">
        <v>19655000000</v>
      </c>
      <c r="M490">
        <v>-13.523315999999999</v>
      </c>
      <c r="N490">
        <v>-50.863227999999999</v>
      </c>
      <c r="O490">
        <v>-54.300117</v>
      </c>
      <c r="P490">
        <v>-29.102484</v>
      </c>
    </row>
    <row r="491" spans="2:16" x14ac:dyDescent="0.25">
      <c r="B491">
        <v>19840000000</v>
      </c>
      <c r="C491">
        <v>-13.565325</v>
      </c>
      <c r="D491">
        <v>-48.958430999999997</v>
      </c>
      <c r="E491">
        <v>-55.301346000000002</v>
      </c>
      <c r="F491">
        <v>-29.530906999999999</v>
      </c>
      <c r="L491">
        <v>19840000000</v>
      </c>
      <c r="M491">
        <v>-13.565325</v>
      </c>
      <c r="N491">
        <v>-48.958430999999997</v>
      </c>
      <c r="O491">
        <v>-55.301346000000002</v>
      </c>
      <c r="P491">
        <v>-29.530906999999999</v>
      </c>
    </row>
    <row r="492" spans="2:16" x14ac:dyDescent="0.25">
      <c r="B492">
        <v>20025000000</v>
      </c>
      <c r="C492">
        <v>-13.620405</v>
      </c>
      <c r="D492">
        <v>-47.512920000000001</v>
      </c>
      <c r="E492">
        <v>-55.931007000000001</v>
      </c>
      <c r="F492">
        <v>-29.993760999999999</v>
      </c>
      <c r="L492">
        <v>20025000000</v>
      </c>
      <c r="M492">
        <v>-13.620405</v>
      </c>
      <c r="N492">
        <v>-47.512920000000001</v>
      </c>
      <c r="O492">
        <v>-55.931007000000001</v>
      </c>
      <c r="P492">
        <v>-29.993760999999999</v>
      </c>
    </row>
    <row r="493" spans="2:16" x14ac:dyDescent="0.25">
      <c r="B493">
        <v>20210000000</v>
      </c>
      <c r="C493">
        <v>-13.769314</v>
      </c>
      <c r="D493">
        <v>-46.487411000000002</v>
      </c>
      <c r="E493">
        <v>-55.437904000000003</v>
      </c>
      <c r="F493">
        <v>-30.523147999999999</v>
      </c>
      <c r="L493">
        <v>20210000000</v>
      </c>
      <c r="M493">
        <v>-13.769314</v>
      </c>
      <c r="N493">
        <v>-46.487411000000002</v>
      </c>
      <c r="O493">
        <v>-55.437904000000003</v>
      </c>
      <c r="P493">
        <v>-30.523147999999999</v>
      </c>
    </row>
    <row r="494" spans="2:16" x14ac:dyDescent="0.25">
      <c r="B494">
        <v>20395000000</v>
      </c>
      <c r="C494">
        <v>-13.719892</v>
      </c>
      <c r="D494">
        <v>-45.642445000000002</v>
      </c>
      <c r="E494">
        <v>-53.517315000000004</v>
      </c>
      <c r="F494">
        <v>-30.977015000000002</v>
      </c>
      <c r="L494">
        <v>20395000000</v>
      </c>
      <c r="M494">
        <v>-13.719892</v>
      </c>
      <c r="N494">
        <v>-45.642445000000002</v>
      </c>
      <c r="O494">
        <v>-53.517315000000004</v>
      </c>
      <c r="P494">
        <v>-30.977015000000002</v>
      </c>
    </row>
    <row r="495" spans="2:16" x14ac:dyDescent="0.25">
      <c r="B495">
        <v>20580000000</v>
      </c>
      <c r="C495">
        <v>-13.832938</v>
      </c>
      <c r="D495">
        <v>-44.597468999999997</v>
      </c>
      <c r="E495">
        <v>-49.917679</v>
      </c>
      <c r="F495">
        <v>-30.312479</v>
      </c>
      <c r="L495">
        <v>20580000000</v>
      </c>
      <c r="M495">
        <v>-13.832938</v>
      </c>
      <c r="N495">
        <v>-44.597468999999997</v>
      </c>
      <c r="O495">
        <v>-49.917679</v>
      </c>
      <c r="P495">
        <v>-30.312479</v>
      </c>
    </row>
    <row r="496" spans="2:16" x14ac:dyDescent="0.25">
      <c r="B496">
        <v>20765000000</v>
      </c>
      <c r="C496">
        <v>-13.827989000000001</v>
      </c>
      <c r="D496">
        <v>-43.434970999999997</v>
      </c>
      <c r="E496">
        <v>-44.469012999999997</v>
      </c>
      <c r="F496">
        <v>-29.15522</v>
      </c>
      <c r="L496">
        <v>20765000000</v>
      </c>
      <c r="M496">
        <v>-13.827989000000001</v>
      </c>
      <c r="N496">
        <v>-43.434970999999997</v>
      </c>
      <c r="O496">
        <v>-44.469012999999997</v>
      </c>
      <c r="P496">
        <v>-29.15522</v>
      </c>
    </row>
    <row r="497" spans="2:16" x14ac:dyDescent="0.25">
      <c r="B497">
        <v>20950000000</v>
      </c>
      <c r="C497">
        <v>-13.436728</v>
      </c>
      <c r="D497">
        <v>-42.675980000000003</v>
      </c>
      <c r="E497">
        <v>-39.719078000000003</v>
      </c>
      <c r="F497">
        <v>-28.745438</v>
      </c>
      <c r="L497">
        <v>20950000000</v>
      </c>
      <c r="M497">
        <v>-13.436728</v>
      </c>
      <c r="N497">
        <v>-42.675980000000003</v>
      </c>
      <c r="O497">
        <v>-39.719078000000003</v>
      </c>
      <c r="P497">
        <v>-28.745438</v>
      </c>
    </row>
    <row r="498" spans="2:16" x14ac:dyDescent="0.25">
      <c r="B498">
        <v>21135000000</v>
      </c>
      <c r="C498">
        <v>-13.192268</v>
      </c>
      <c r="D498">
        <v>-41.911434</v>
      </c>
      <c r="E498">
        <v>-36.795338000000001</v>
      </c>
      <c r="F498">
        <v>-28.614350999999999</v>
      </c>
      <c r="L498">
        <v>21135000000</v>
      </c>
      <c r="M498">
        <v>-13.192268</v>
      </c>
      <c r="N498">
        <v>-41.911434</v>
      </c>
      <c r="O498">
        <v>-36.795338000000001</v>
      </c>
      <c r="P498">
        <v>-28.614350999999999</v>
      </c>
    </row>
    <row r="499" spans="2:16" x14ac:dyDescent="0.25">
      <c r="B499">
        <v>21320000000</v>
      </c>
      <c r="C499">
        <v>-13.057744</v>
      </c>
      <c r="D499">
        <v>-41.266499000000003</v>
      </c>
      <c r="E499">
        <v>-35.585982999999999</v>
      </c>
      <c r="F499">
        <v>-28.518723999999999</v>
      </c>
      <c r="L499">
        <v>21320000000</v>
      </c>
      <c r="M499">
        <v>-13.057744</v>
      </c>
      <c r="N499">
        <v>-41.266499000000003</v>
      </c>
      <c r="O499">
        <v>-35.585982999999999</v>
      </c>
      <c r="P499">
        <v>-28.518723999999999</v>
      </c>
    </row>
    <row r="500" spans="2:16" x14ac:dyDescent="0.25">
      <c r="B500">
        <v>21505000000</v>
      </c>
      <c r="C500">
        <v>-12.954328</v>
      </c>
      <c r="D500">
        <v>-40.925654999999999</v>
      </c>
      <c r="E500">
        <v>-36.052928999999999</v>
      </c>
      <c r="F500">
        <v>-29.416941000000001</v>
      </c>
      <c r="L500">
        <v>21505000000</v>
      </c>
      <c r="M500">
        <v>-12.954328</v>
      </c>
      <c r="N500">
        <v>-40.925654999999999</v>
      </c>
      <c r="O500">
        <v>-36.052928999999999</v>
      </c>
      <c r="P500">
        <v>-29.416941000000001</v>
      </c>
    </row>
    <row r="501" spans="2:16" x14ac:dyDescent="0.25">
      <c r="B501">
        <v>21690000000</v>
      </c>
      <c r="C501">
        <v>-12.633008999999999</v>
      </c>
      <c r="D501">
        <v>-41.019996999999996</v>
      </c>
      <c r="E501">
        <v>-38.381695000000001</v>
      </c>
      <c r="F501">
        <v>-30.781889</v>
      </c>
      <c r="L501">
        <v>21690000000</v>
      </c>
      <c r="M501">
        <v>-12.633008999999999</v>
      </c>
      <c r="N501">
        <v>-41.019996999999996</v>
      </c>
      <c r="O501">
        <v>-38.381695000000001</v>
      </c>
      <c r="P501">
        <v>-30.781889</v>
      </c>
    </row>
    <row r="502" spans="2:16" x14ac:dyDescent="0.25">
      <c r="B502">
        <v>21875000000</v>
      </c>
      <c r="C502">
        <v>-12.664522</v>
      </c>
      <c r="D502">
        <v>-40.99765</v>
      </c>
      <c r="E502">
        <v>-40.386657999999997</v>
      </c>
      <c r="F502">
        <v>-31.499835999999998</v>
      </c>
      <c r="L502">
        <v>21875000000</v>
      </c>
      <c r="M502">
        <v>-12.664522</v>
      </c>
      <c r="N502">
        <v>-40.99765</v>
      </c>
      <c r="O502">
        <v>-40.386657999999997</v>
      </c>
      <c r="P502">
        <v>-31.499835999999998</v>
      </c>
    </row>
    <row r="503" spans="2:16" x14ac:dyDescent="0.25">
      <c r="B503">
        <v>22060000000</v>
      </c>
      <c r="C503">
        <v>-12.011213</v>
      </c>
      <c r="D503">
        <v>-41.163651000000002</v>
      </c>
      <c r="E503">
        <v>-41.72728</v>
      </c>
      <c r="F503">
        <v>-31.780684000000001</v>
      </c>
      <c r="L503">
        <v>22060000000</v>
      </c>
      <c r="M503">
        <v>-12.011213</v>
      </c>
      <c r="N503">
        <v>-41.163651000000002</v>
      </c>
      <c r="O503">
        <v>-41.72728</v>
      </c>
      <c r="P503">
        <v>-31.780684000000001</v>
      </c>
    </row>
    <row r="504" spans="2:16" x14ac:dyDescent="0.25">
      <c r="B504">
        <v>22245000000</v>
      </c>
      <c r="C504">
        <v>-11.260253000000001</v>
      </c>
      <c r="D504">
        <v>-41.367080999999999</v>
      </c>
      <c r="E504">
        <v>-42.700378000000001</v>
      </c>
      <c r="F504">
        <v>-31.922979000000002</v>
      </c>
      <c r="L504">
        <v>22245000000</v>
      </c>
      <c r="M504">
        <v>-11.260253000000001</v>
      </c>
      <c r="N504">
        <v>-41.367080999999999</v>
      </c>
      <c r="O504">
        <v>-42.700378000000001</v>
      </c>
      <c r="P504">
        <v>-31.922979000000002</v>
      </c>
    </row>
    <row r="505" spans="2:16" x14ac:dyDescent="0.25">
      <c r="B505">
        <v>22430000000</v>
      </c>
      <c r="C505">
        <v>-10.58376</v>
      </c>
      <c r="D505">
        <v>-41.659798000000002</v>
      </c>
      <c r="E505">
        <v>-43.332577000000001</v>
      </c>
      <c r="F505">
        <v>-31.921097</v>
      </c>
      <c r="L505">
        <v>22430000000</v>
      </c>
      <c r="M505">
        <v>-10.58376</v>
      </c>
      <c r="N505">
        <v>-41.659798000000002</v>
      </c>
      <c r="O505">
        <v>-43.332577000000001</v>
      </c>
      <c r="P505">
        <v>-31.921097</v>
      </c>
    </row>
    <row r="506" spans="2:16" x14ac:dyDescent="0.25">
      <c r="B506">
        <v>22615000000</v>
      </c>
      <c r="C506">
        <v>-9.9995279000000004</v>
      </c>
      <c r="D506">
        <v>-42.000121999999998</v>
      </c>
      <c r="E506">
        <v>-43.753712</v>
      </c>
      <c r="F506">
        <v>-31.760798999999999</v>
      </c>
      <c r="L506">
        <v>22615000000</v>
      </c>
      <c r="M506">
        <v>-9.9995279000000004</v>
      </c>
      <c r="N506">
        <v>-42.000121999999998</v>
      </c>
      <c r="O506">
        <v>-43.753712</v>
      </c>
      <c r="P506">
        <v>-31.760798999999999</v>
      </c>
    </row>
    <row r="507" spans="2:16" x14ac:dyDescent="0.25">
      <c r="B507">
        <v>22800000000</v>
      </c>
      <c r="C507">
        <v>-9.0939321999999994</v>
      </c>
      <c r="D507">
        <v>-42.418171000000001</v>
      </c>
      <c r="E507">
        <v>-44.171534999999999</v>
      </c>
      <c r="F507">
        <v>-31.358986000000002</v>
      </c>
      <c r="L507">
        <v>22800000000</v>
      </c>
      <c r="M507">
        <v>-9.0939321999999994</v>
      </c>
      <c r="N507">
        <v>-42.418171000000001</v>
      </c>
      <c r="O507">
        <v>-44.171534999999999</v>
      </c>
      <c r="P507">
        <v>-31.358986000000002</v>
      </c>
    </row>
    <row r="508" spans="2:16" x14ac:dyDescent="0.25">
      <c r="B508">
        <v>22985000000</v>
      </c>
      <c r="C508">
        <v>-8.7018929000000007</v>
      </c>
      <c r="D508">
        <v>-42.733356000000001</v>
      </c>
      <c r="E508">
        <v>-44.304290999999999</v>
      </c>
      <c r="F508">
        <v>-30.760331999999998</v>
      </c>
      <c r="L508">
        <v>22985000000</v>
      </c>
      <c r="M508">
        <v>-8.7018929000000007</v>
      </c>
      <c r="N508">
        <v>-42.733356000000001</v>
      </c>
      <c r="O508">
        <v>-44.304290999999999</v>
      </c>
      <c r="P508">
        <v>-30.760331999999998</v>
      </c>
    </row>
    <row r="509" spans="2:16" x14ac:dyDescent="0.25">
      <c r="B509">
        <v>23170000000</v>
      </c>
      <c r="C509">
        <v>-8.7436103999999997</v>
      </c>
      <c r="D509">
        <v>-42.993679</v>
      </c>
      <c r="E509">
        <v>-44.154583000000002</v>
      </c>
      <c r="F509">
        <v>-30.156320999999998</v>
      </c>
      <c r="L509">
        <v>23170000000</v>
      </c>
      <c r="M509">
        <v>-8.7436103999999997</v>
      </c>
      <c r="N509">
        <v>-42.993679</v>
      </c>
      <c r="O509">
        <v>-44.154583000000002</v>
      </c>
      <c r="P509">
        <v>-30.156320999999998</v>
      </c>
    </row>
    <row r="510" spans="2:16" x14ac:dyDescent="0.25">
      <c r="B510">
        <v>23355000000</v>
      </c>
      <c r="C510">
        <v>-8.3669434000000003</v>
      </c>
      <c r="D510">
        <v>-43.335411000000001</v>
      </c>
      <c r="E510">
        <v>-44.150714999999998</v>
      </c>
      <c r="F510">
        <v>-29.594443999999999</v>
      </c>
      <c r="L510">
        <v>23355000000</v>
      </c>
      <c r="M510">
        <v>-8.3669434000000003</v>
      </c>
      <c r="N510">
        <v>-43.335411000000001</v>
      </c>
      <c r="O510">
        <v>-44.150714999999998</v>
      </c>
      <c r="P510">
        <v>-29.594443999999999</v>
      </c>
    </row>
    <row r="511" spans="2:16" x14ac:dyDescent="0.25">
      <c r="B511">
        <v>23540000000</v>
      </c>
      <c r="C511">
        <v>-7.8590831999999997</v>
      </c>
      <c r="D511">
        <v>-43.737465</v>
      </c>
      <c r="E511">
        <v>-44.228951000000002</v>
      </c>
      <c r="F511">
        <v>-28.990767000000002</v>
      </c>
      <c r="L511">
        <v>23540000000</v>
      </c>
      <c r="M511">
        <v>-7.8590831999999997</v>
      </c>
      <c r="N511">
        <v>-43.737465</v>
      </c>
      <c r="O511">
        <v>-44.228951000000002</v>
      </c>
      <c r="P511">
        <v>-28.990767000000002</v>
      </c>
    </row>
    <row r="512" spans="2:16" x14ac:dyDescent="0.25">
      <c r="B512">
        <v>23725000000</v>
      </c>
      <c r="C512">
        <v>-7.7535037999999998</v>
      </c>
      <c r="D512">
        <v>-44.019047</v>
      </c>
      <c r="E512">
        <v>-44.121769</v>
      </c>
      <c r="F512">
        <v>-28.321337</v>
      </c>
      <c r="L512">
        <v>23725000000</v>
      </c>
      <c r="M512">
        <v>-7.7535037999999998</v>
      </c>
      <c r="N512">
        <v>-44.019047</v>
      </c>
      <c r="O512">
        <v>-44.121769</v>
      </c>
      <c r="P512">
        <v>-28.321337</v>
      </c>
    </row>
    <row r="513" spans="2:16" x14ac:dyDescent="0.25">
      <c r="B513">
        <v>23910000000</v>
      </c>
      <c r="C513">
        <v>-7.8545980000000002</v>
      </c>
      <c r="D513">
        <v>-44.226894000000001</v>
      </c>
      <c r="E513">
        <v>-43.944186999999999</v>
      </c>
      <c r="F513">
        <v>-27.780172</v>
      </c>
      <c r="L513">
        <v>23910000000</v>
      </c>
      <c r="M513">
        <v>-7.8545980000000002</v>
      </c>
      <c r="N513">
        <v>-44.226894000000001</v>
      </c>
      <c r="O513">
        <v>-43.944186999999999</v>
      </c>
      <c r="P513">
        <v>-27.780172</v>
      </c>
    </row>
    <row r="514" spans="2:16" x14ac:dyDescent="0.25">
      <c r="B514">
        <v>24095000000</v>
      </c>
      <c r="C514">
        <v>-7.9205236000000001</v>
      </c>
      <c r="D514">
        <v>-44.462944</v>
      </c>
      <c r="E514">
        <v>-43.858997000000002</v>
      </c>
      <c r="F514">
        <v>-27.259150000000002</v>
      </c>
      <c r="L514">
        <v>24095000000</v>
      </c>
      <c r="M514">
        <v>-7.9205236000000001</v>
      </c>
      <c r="N514">
        <v>-44.462944</v>
      </c>
      <c r="O514">
        <v>-43.858997000000002</v>
      </c>
      <c r="P514">
        <v>-27.259150000000002</v>
      </c>
    </row>
    <row r="515" spans="2:16" x14ac:dyDescent="0.25">
      <c r="B515">
        <v>24280000000</v>
      </c>
      <c r="C515">
        <v>-8.0379609999999992</v>
      </c>
      <c r="D515">
        <v>-44.714019999999998</v>
      </c>
      <c r="E515">
        <v>-43.731087000000002</v>
      </c>
      <c r="F515">
        <v>-26.744790999999999</v>
      </c>
      <c r="L515">
        <v>24280000000</v>
      </c>
      <c r="M515">
        <v>-8.0379609999999992</v>
      </c>
      <c r="N515">
        <v>-44.714019999999998</v>
      </c>
      <c r="O515">
        <v>-43.731087000000002</v>
      </c>
      <c r="P515">
        <v>-26.744790999999999</v>
      </c>
    </row>
    <row r="516" spans="2:16" x14ac:dyDescent="0.25">
      <c r="B516">
        <v>24465000000</v>
      </c>
      <c r="C516">
        <v>-8.4225101000000002</v>
      </c>
      <c r="D516">
        <v>-44.864238999999998</v>
      </c>
      <c r="E516">
        <v>-43.498547000000002</v>
      </c>
      <c r="F516">
        <v>-26.247353</v>
      </c>
      <c r="L516">
        <v>24465000000</v>
      </c>
      <c r="M516">
        <v>-8.4225101000000002</v>
      </c>
      <c r="N516">
        <v>-44.864238999999998</v>
      </c>
      <c r="O516">
        <v>-43.498547000000002</v>
      </c>
      <c r="P516">
        <v>-26.247353</v>
      </c>
    </row>
    <row r="517" spans="2:16" x14ac:dyDescent="0.25">
      <c r="B517">
        <v>24650000000</v>
      </c>
      <c r="C517">
        <v>-8.5551967999999992</v>
      </c>
      <c r="D517">
        <v>-45.169525</v>
      </c>
      <c r="E517">
        <v>-43.335953000000003</v>
      </c>
      <c r="F517">
        <v>-25.781379999999999</v>
      </c>
      <c r="L517">
        <v>24650000000</v>
      </c>
      <c r="M517">
        <v>-8.5551967999999992</v>
      </c>
      <c r="N517">
        <v>-45.169525</v>
      </c>
      <c r="O517">
        <v>-43.335953000000003</v>
      </c>
      <c r="P517">
        <v>-25.781379999999999</v>
      </c>
    </row>
    <row r="518" spans="2:16" x14ac:dyDescent="0.25">
      <c r="B518">
        <v>24835000000</v>
      </c>
      <c r="C518">
        <v>-8.5226726999999993</v>
      </c>
      <c r="D518">
        <v>-45.630187999999997</v>
      </c>
      <c r="E518">
        <v>-43.287025</v>
      </c>
      <c r="F518">
        <v>-25.322686999999998</v>
      </c>
      <c r="L518">
        <v>24835000000</v>
      </c>
      <c r="M518">
        <v>-8.5226726999999993</v>
      </c>
      <c r="N518">
        <v>-45.630187999999997</v>
      </c>
      <c r="O518">
        <v>-43.287025</v>
      </c>
      <c r="P518">
        <v>-25.322686999999998</v>
      </c>
    </row>
    <row r="519" spans="2:16" x14ac:dyDescent="0.25">
      <c r="B519">
        <v>25020000000</v>
      </c>
      <c r="C519">
        <v>-8.5211009999999998</v>
      </c>
      <c r="D519">
        <v>-46.050156000000001</v>
      </c>
      <c r="E519">
        <v>-43.247920999999998</v>
      </c>
      <c r="F519">
        <v>-24.837890999999999</v>
      </c>
      <c r="L519">
        <v>25020000000</v>
      </c>
      <c r="M519">
        <v>-8.5211009999999998</v>
      </c>
      <c r="N519">
        <v>-46.050156000000001</v>
      </c>
      <c r="O519">
        <v>-43.247920999999998</v>
      </c>
      <c r="P519">
        <v>-24.837890999999999</v>
      </c>
    </row>
    <row r="520" spans="2:16" x14ac:dyDescent="0.25">
      <c r="B520">
        <v>25205000000</v>
      </c>
      <c r="C520">
        <v>-9.1923388999999993</v>
      </c>
      <c r="D520">
        <v>-46.207732999999998</v>
      </c>
      <c r="E520">
        <v>-43.114437000000002</v>
      </c>
      <c r="F520">
        <v>-24.395571</v>
      </c>
      <c r="L520">
        <v>25205000000</v>
      </c>
      <c r="M520">
        <v>-9.1923388999999993</v>
      </c>
      <c r="N520">
        <v>-46.207732999999998</v>
      </c>
      <c r="O520">
        <v>-43.114437000000002</v>
      </c>
      <c r="P520">
        <v>-24.395571</v>
      </c>
    </row>
    <row r="521" spans="2:16" x14ac:dyDescent="0.25">
      <c r="B521">
        <v>25390000000</v>
      </c>
      <c r="C521">
        <v>-9.9620314000000008</v>
      </c>
      <c r="D521">
        <v>-46.298954000000002</v>
      </c>
      <c r="E521">
        <v>-42.966141</v>
      </c>
      <c r="F521">
        <v>-24.074207000000001</v>
      </c>
      <c r="L521">
        <v>25390000000</v>
      </c>
      <c r="M521">
        <v>-9.9620314000000008</v>
      </c>
      <c r="N521">
        <v>-46.298954000000002</v>
      </c>
      <c r="O521">
        <v>-42.966141</v>
      </c>
      <c r="P521">
        <v>-24.074207000000001</v>
      </c>
    </row>
    <row r="522" spans="2:16" x14ac:dyDescent="0.25">
      <c r="B522">
        <v>25575000000</v>
      </c>
      <c r="C522">
        <v>-10.789523000000001</v>
      </c>
      <c r="D522">
        <v>-46.325671999999997</v>
      </c>
      <c r="E522">
        <v>-42.773735000000002</v>
      </c>
      <c r="F522">
        <v>-23.733322000000001</v>
      </c>
      <c r="L522">
        <v>25575000000</v>
      </c>
      <c r="M522">
        <v>-10.789523000000001</v>
      </c>
      <c r="N522">
        <v>-46.325671999999997</v>
      </c>
      <c r="O522">
        <v>-42.773735000000002</v>
      </c>
      <c r="P522">
        <v>-23.733322000000001</v>
      </c>
    </row>
    <row r="523" spans="2:16" x14ac:dyDescent="0.25">
      <c r="B523">
        <v>25760000000</v>
      </c>
      <c r="C523">
        <v>-11.226279</v>
      </c>
      <c r="D523">
        <v>-46.591557000000002</v>
      </c>
      <c r="E523">
        <v>-42.595351999999998</v>
      </c>
      <c r="F523">
        <v>-23.379877</v>
      </c>
      <c r="L523">
        <v>25760000000</v>
      </c>
      <c r="M523">
        <v>-11.226279</v>
      </c>
      <c r="N523">
        <v>-46.591557000000002</v>
      </c>
      <c r="O523">
        <v>-42.595351999999998</v>
      </c>
      <c r="P523">
        <v>-23.379877</v>
      </c>
    </row>
    <row r="524" spans="2:16" x14ac:dyDescent="0.25">
      <c r="B524">
        <v>25945000000</v>
      </c>
      <c r="C524">
        <v>-11.400608</v>
      </c>
      <c r="D524">
        <v>-46.966557000000002</v>
      </c>
      <c r="E524">
        <v>-42.419994000000003</v>
      </c>
      <c r="F524">
        <v>-23.069483000000002</v>
      </c>
      <c r="L524">
        <v>25945000000</v>
      </c>
      <c r="M524">
        <v>-11.400608</v>
      </c>
      <c r="N524">
        <v>-46.966557000000002</v>
      </c>
      <c r="O524">
        <v>-42.419994000000003</v>
      </c>
      <c r="P524">
        <v>-23.069483000000002</v>
      </c>
    </row>
    <row r="525" spans="2:16" x14ac:dyDescent="0.25">
      <c r="B525">
        <v>26130000000</v>
      </c>
      <c r="C525">
        <v>-11.115062999999999</v>
      </c>
      <c r="D525">
        <v>-47.606189999999998</v>
      </c>
      <c r="E525">
        <v>-42.270401</v>
      </c>
      <c r="F525">
        <v>-22.720911000000001</v>
      </c>
      <c r="L525">
        <v>26130000000</v>
      </c>
      <c r="M525">
        <v>-11.115062999999999</v>
      </c>
      <c r="N525">
        <v>-47.606189999999998</v>
      </c>
      <c r="O525">
        <v>-42.270401</v>
      </c>
      <c r="P525">
        <v>-22.720911000000001</v>
      </c>
    </row>
    <row r="526" spans="2:16" x14ac:dyDescent="0.25">
      <c r="B526">
        <v>26315000000</v>
      </c>
      <c r="C526">
        <v>-10.668024000000001</v>
      </c>
      <c r="D526">
        <v>-48.199562</v>
      </c>
      <c r="E526">
        <v>-42.080975000000002</v>
      </c>
      <c r="F526">
        <v>-22.397371</v>
      </c>
      <c r="L526">
        <v>26315000000</v>
      </c>
      <c r="M526">
        <v>-10.668024000000001</v>
      </c>
      <c r="N526">
        <v>-48.199562</v>
      </c>
      <c r="O526">
        <v>-42.080975000000002</v>
      </c>
      <c r="P526">
        <v>-22.397371</v>
      </c>
    </row>
    <row r="527" spans="2:16" x14ac:dyDescent="0.25">
      <c r="B527">
        <v>26500000000</v>
      </c>
      <c r="C527">
        <v>-10.301883999999999</v>
      </c>
      <c r="D527">
        <v>-48.927917000000001</v>
      </c>
      <c r="E527">
        <v>-41.918118</v>
      </c>
      <c r="F527">
        <v>-22.067741000000002</v>
      </c>
      <c r="L527">
        <v>26500000000</v>
      </c>
      <c r="M527">
        <v>-10.301883999999999</v>
      </c>
      <c r="N527">
        <v>-48.927917000000001</v>
      </c>
      <c r="O527">
        <v>-41.918118</v>
      </c>
      <c r="P527">
        <v>-22.067741000000002</v>
      </c>
    </row>
    <row r="528" spans="2:16" x14ac:dyDescent="0.25">
      <c r="B528">
        <v>26685000000</v>
      </c>
      <c r="C528">
        <v>-10.530537000000001</v>
      </c>
      <c r="D528">
        <v>-49.262566</v>
      </c>
      <c r="E528">
        <v>-41.712879000000001</v>
      </c>
      <c r="F528">
        <v>-21.681009</v>
      </c>
      <c r="L528">
        <v>26685000000</v>
      </c>
      <c r="M528">
        <v>-10.530537000000001</v>
      </c>
      <c r="N528">
        <v>-49.262566</v>
      </c>
      <c r="O528">
        <v>-41.712879000000001</v>
      </c>
      <c r="P528">
        <v>-21.681009</v>
      </c>
    </row>
    <row r="529" spans="2:16" x14ac:dyDescent="0.25">
      <c r="B529">
        <v>26870000000</v>
      </c>
      <c r="C529">
        <v>-10.964361</v>
      </c>
      <c r="D529">
        <v>-49.503261999999999</v>
      </c>
      <c r="E529">
        <v>-41.514721000000002</v>
      </c>
      <c r="F529">
        <v>-21.330175000000001</v>
      </c>
      <c r="L529">
        <v>26870000000</v>
      </c>
      <c r="M529">
        <v>-10.964361</v>
      </c>
      <c r="N529">
        <v>-49.503261999999999</v>
      </c>
      <c r="O529">
        <v>-41.514721000000002</v>
      </c>
      <c r="P529">
        <v>-21.330175000000001</v>
      </c>
    </row>
    <row r="530" spans="2:16" x14ac:dyDescent="0.25">
      <c r="B530">
        <v>27055000000</v>
      </c>
      <c r="C530">
        <v>-11.160916</v>
      </c>
      <c r="D530">
        <v>-49.947704000000002</v>
      </c>
      <c r="E530">
        <v>-41.381866000000002</v>
      </c>
      <c r="F530">
        <v>-21.019124999999999</v>
      </c>
      <c r="L530">
        <v>27055000000</v>
      </c>
      <c r="M530">
        <v>-11.160916</v>
      </c>
      <c r="N530">
        <v>-49.947704000000002</v>
      </c>
      <c r="O530">
        <v>-41.381866000000002</v>
      </c>
      <c r="P530">
        <v>-21.019124999999999</v>
      </c>
    </row>
    <row r="531" spans="2:16" x14ac:dyDescent="0.25">
      <c r="B531">
        <v>27240000000</v>
      </c>
      <c r="C531">
        <v>-10.949742000000001</v>
      </c>
      <c r="D531">
        <v>-50.989089999999997</v>
      </c>
      <c r="E531">
        <v>-41.385708000000001</v>
      </c>
      <c r="F531">
        <v>-20.579537999999999</v>
      </c>
      <c r="L531">
        <v>27240000000</v>
      </c>
      <c r="M531">
        <v>-10.949742000000001</v>
      </c>
      <c r="N531">
        <v>-50.989089999999997</v>
      </c>
      <c r="O531">
        <v>-41.385708000000001</v>
      </c>
      <c r="P531">
        <v>-20.579537999999999</v>
      </c>
    </row>
    <row r="532" spans="2:16" x14ac:dyDescent="0.25">
      <c r="B532">
        <v>27425000000</v>
      </c>
      <c r="C532">
        <v>-10.950158</v>
      </c>
      <c r="D532">
        <v>-52.025120000000001</v>
      </c>
      <c r="E532">
        <v>-41.417774000000001</v>
      </c>
      <c r="F532">
        <v>-20.130013999999999</v>
      </c>
      <c r="L532">
        <v>27425000000</v>
      </c>
      <c r="M532">
        <v>-10.950158</v>
      </c>
      <c r="N532">
        <v>-52.025120000000001</v>
      </c>
      <c r="O532">
        <v>-41.417774000000001</v>
      </c>
      <c r="P532">
        <v>-20.130013999999999</v>
      </c>
    </row>
    <row r="533" spans="2:16" x14ac:dyDescent="0.25">
      <c r="B533">
        <v>27610000000</v>
      </c>
      <c r="C533">
        <v>-10.658302000000001</v>
      </c>
      <c r="D533">
        <v>-53.415107999999996</v>
      </c>
      <c r="E533">
        <v>-41.549689999999998</v>
      </c>
      <c r="F533">
        <v>-19.79487</v>
      </c>
      <c r="L533">
        <v>27610000000</v>
      </c>
      <c r="M533">
        <v>-10.658302000000001</v>
      </c>
      <c r="N533">
        <v>-53.415107999999996</v>
      </c>
      <c r="O533">
        <v>-41.549689999999998</v>
      </c>
      <c r="P533">
        <v>-19.79487</v>
      </c>
    </row>
    <row r="534" spans="2:16" x14ac:dyDescent="0.25">
      <c r="B534">
        <v>27795000000</v>
      </c>
      <c r="C534">
        <v>-10.780257000000001</v>
      </c>
      <c r="D534">
        <v>-54.059227</v>
      </c>
      <c r="E534">
        <v>-41.775950999999999</v>
      </c>
      <c r="F534">
        <v>-19.460011000000002</v>
      </c>
      <c r="L534">
        <v>27795000000</v>
      </c>
      <c r="M534">
        <v>-10.780257000000001</v>
      </c>
      <c r="N534">
        <v>-54.059227</v>
      </c>
      <c r="O534">
        <v>-41.775950999999999</v>
      </c>
      <c r="P534">
        <v>-19.460011000000002</v>
      </c>
    </row>
    <row r="535" spans="2:16" x14ac:dyDescent="0.25">
      <c r="B535">
        <v>27980000000</v>
      </c>
      <c r="C535">
        <v>-10.987428</v>
      </c>
      <c r="D535">
        <v>-54.481003000000001</v>
      </c>
      <c r="E535">
        <v>-42.056525999999998</v>
      </c>
      <c r="F535">
        <v>-19.231565</v>
      </c>
      <c r="L535">
        <v>27980000000</v>
      </c>
      <c r="M535">
        <v>-10.987428</v>
      </c>
      <c r="N535">
        <v>-54.481003000000001</v>
      </c>
      <c r="O535">
        <v>-42.056525999999998</v>
      </c>
      <c r="P535">
        <v>-19.231565</v>
      </c>
    </row>
    <row r="536" spans="2:16" x14ac:dyDescent="0.25">
      <c r="B536">
        <v>28165000000</v>
      </c>
      <c r="C536">
        <v>-11.967105999999999</v>
      </c>
      <c r="D536">
        <v>-54.020297999999997</v>
      </c>
      <c r="E536">
        <v>-42.398220000000002</v>
      </c>
      <c r="F536">
        <v>-19.056508999999998</v>
      </c>
      <c r="L536">
        <v>28165000000</v>
      </c>
      <c r="M536">
        <v>-11.967105999999999</v>
      </c>
      <c r="N536">
        <v>-54.020297999999997</v>
      </c>
      <c r="O536">
        <v>-42.398220000000002</v>
      </c>
      <c r="P536">
        <v>-19.056508999999998</v>
      </c>
    </row>
    <row r="537" spans="2:16" x14ac:dyDescent="0.25">
      <c r="B537">
        <v>28350000000</v>
      </c>
      <c r="C537">
        <v>-13.187421000000001</v>
      </c>
      <c r="D537">
        <v>-52.898918000000002</v>
      </c>
      <c r="E537">
        <v>-42.853164999999997</v>
      </c>
      <c r="F537">
        <v>-18.969517</v>
      </c>
      <c r="L537">
        <v>28350000000</v>
      </c>
      <c r="M537">
        <v>-13.187421000000001</v>
      </c>
      <c r="N537">
        <v>-52.898918000000002</v>
      </c>
      <c r="O537">
        <v>-42.853164999999997</v>
      </c>
      <c r="P537">
        <v>-18.969517</v>
      </c>
    </row>
    <row r="538" spans="2:16" x14ac:dyDescent="0.25">
      <c r="B538">
        <v>28535000000</v>
      </c>
      <c r="C538">
        <v>-14.280920999999999</v>
      </c>
      <c r="D538">
        <v>-51.451346999999998</v>
      </c>
      <c r="E538">
        <v>-43.453907000000001</v>
      </c>
      <c r="F538">
        <v>-18.893675000000002</v>
      </c>
      <c r="L538">
        <v>28535000000</v>
      </c>
      <c r="M538">
        <v>-14.280920999999999</v>
      </c>
      <c r="N538">
        <v>-51.451346999999998</v>
      </c>
      <c r="O538">
        <v>-43.453907000000001</v>
      </c>
      <c r="P538">
        <v>-18.893675000000002</v>
      </c>
    </row>
    <row r="539" spans="2:16" x14ac:dyDescent="0.25">
      <c r="B539">
        <v>28720000000</v>
      </c>
      <c r="C539">
        <v>-15.059726</v>
      </c>
      <c r="D539">
        <v>-50.706252999999997</v>
      </c>
      <c r="E539">
        <v>-44.222355</v>
      </c>
      <c r="F539">
        <v>-18.859981999999999</v>
      </c>
      <c r="L539">
        <v>28720000000</v>
      </c>
      <c r="M539">
        <v>-15.059726</v>
      </c>
      <c r="N539">
        <v>-50.706252999999997</v>
      </c>
      <c r="O539">
        <v>-44.222355</v>
      </c>
      <c r="P539">
        <v>-18.859981999999999</v>
      </c>
    </row>
    <row r="540" spans="2:16" x14ac:dyDescent="0.25">
      <c r="B540">
        <v>28905000000</v>
      </c>
      <c r="C540">
        <v>-16.000050000000002</v>
      </c>
      <c r="D540">
        <v>-50.053210999999997</v>
      </c>
      <c r="E540">
        <v>-45.248829000000001</v>
      </c>
      <c r="F540">
        <v>-18.771619999999999</v>
      </c>
      <c r="L540">
        <v>28905000000</v>
      </c>
      <c r="M540">
        <v>-16.000050000000002</v>
      </c>
      <c r="N540">
        <v>-50.053210999999997</v>
      </c>
      <c r="O540">
        <v>-45.248829000000001</v>
      </c>
      <c r="P540">
        <v>-18.771619999999999</v>
      </c>
    </row>
    <row r="541" spans="2:16" x14ac:dyDescent="0.25">
      <c r="B541">
        <v>29090000000</v>
      </c>
      <c r="C541">
        <v>-16.999936999999999</v>
      </c>
      <c r="D541">
        <v>-49.896636999999998</v>
      </c>
      <c r="E541">
        <v>-46.525931999999997</v>
      </c>
      <c r="F541">
        <v>-18.712433000000001</v>
      </c>
      <c r="L541">
        <v>29090000000</v>
      </c>
      <c r="M541">
        <v>-16.999936999999999</v>
      </c>
      <c r="N541">
        <v>-49.896636999999998</v>
      </c>
      <c r="O541">
        <v>-46.525931999999997</v>
      </c>
      <c r="P541">
        <v>-18.712433000000001</v>
      </c>
    </row>
    <row r="542" spans="2:16" x14ac:dyDescent="0.25">
      <c r="B542">
        <v>29275000000</v>
      </c>
      <c r="C542">
        <v>-17.398354000000001</v>
      </c>
      <c r="D542">
        <v>-50.478335999999999</v>
      </c>
      <c r="E542">
        <v>-48.272914999999998</v>
      </c>
      <c r="F542">
        <v>-18.653144999999999</v>
      </c>
      <c r="L542">
        <v>29275000000</v>
      </c>
      <c r="M542">
        <v>-17.398354000000001</v>
      </c>
      <c r="N542">
        <v>-50.478335999999999</v>
      </c>
      <c r="O542">
        <v>-48.272914999999998</v>
      </c>
      <c r="P542">
        <v>-18.653144999999999</v>
      </c>
    </row>
    <row r="543" spans="2:16" x14ac:dyDescent="0.25">
      <c r="B543">
        <v>29460000000</v>
      </c>
      <c r="C543">
        <v>-18.318695000000002</v>
      </c>
      <c r="D543">
        <v>-50.828270000000003</v>
      </c>
      <c r="E543">
        <v>-50.742114999999998</v>
      </c>
      <c r="F543">
        <v>-18.636126000000001</v>
      </c>
      <c r="L543">
        <v>29460000000</v>
      </c>
      <c r="M543">
        <v>-18.318695000000002</v>
      </c>
      <c r="N543">
        <v>-50.828270000000003</v>
      </c>
      <c r="O543">
        <v>-50.742114999999998</v>
      </c>
      <c r="P543">
        <v>-18.636126000000001</v>
      </c>
    </row>
    <row r="544" spans="2:16" x14ac:dyDescent="0.25">
      <c r="B544">
        <v>29645000000</v>
      </c>
      <c r="C544">
        <v>-18.450623</v>
      </c>
      <c r="D544">
        <v>-50.846504000000003</v>
      </c>
      <c r="E544">
        <v>-53.941386999999999</v>
      </c>
      <c r="F544">
        <v>-18.627001</v>
      </c>
      <c r="L544">
        <v>29645000000</v>
      </c>
      <c r="M544">
        <v>-18.450623</v>
      </c>
      <c r="N544">
        <v>-50.846504000000003</v>
      </c>
      <c r="O544">
        <v>-53.941386999999999</v>
      </c>
      <c r="P544">
        <v>-18.627001</v>
      </c>
    </row>
    <row r="545" spans="2:16" x14ac:dyDescent="0.25">
      <c r="B545">
        <v>29830000000</v>
      </c>
      <c r="C545">
        <v>-19.293548999999999</v>
      </c>
      <c r="D545">
        <v>-50.519393999999998</v>
      </c>
      <c r="E545">
        <v>-56.174923</v>
      </c>
      <c r="F545">
        <v>-18.658702999999999</v>
      </c>
      <c r="L545">
        <v>29830000000</v>
      </c>
      <c r="M545">
        <v>-19.293548999999999</v>
      </c>
      <c r="N545">
        <v>-50.519393999999998</v>
      </c>
      <c r="O545">
        <v>-56.174923</v>
      </c>
      <c r="P545">
        <v>-18.658702999999999</v>
      </c>
    </row>
    <row r="546" spans="2:16" x14ac:dyDescent="0.25">
      <c r="B546">
        <v>30015000000</v>
      </c>
      <c r="C546">
        <v>-19.165005000000001</v>
      </c>
      <c r="D546">
        <v>-49.659453999999997</v>
      </c>
      <c r="E546">
        <v>-56.778590999999999</v>
      </c>
      <c r="F546">
        <v>-18.737936000000001</v>
      </c>
      <c r="L546">
        <v>30015000000</v>
      </c>
      <c r="M546">
        <v>-19.165005000000001</v>
      </c>
      <c r="N546">
        <v>-49.659453999999997</v>
      </c>
      <c r="O546">
        <v>-56.778590999999999</v>
      </c>
      <c r="P546">
        <v>-18.737936000000001</v>
      </c>
    </row>
    <row r="547" spans="2:16" x14ac:dyDescent="0.25">
      <c r="B547">
        <v>30200000000</v>
      </c>
      <c r="C547">
        <v>-19.626614</v>
      </c>
      <c r="D547">
        <v>-48.332348000000003</v>
      </c>
      <c r="E547">
        <v>-56.145648999999999</v>
      </c>
      <c r="F547">
        <v>-18.930648999999999</v>
      </c>
      <c r="L547">
        <v>30200000000</v>
      </c>
      <c r="M547">
        <v>-19.626614</v>
      </c>
      <c r="N547">
        <v>-48.332348000000003</v>
      </c>
      <c r="O547">
        <v>-56.145648999999999</v>
      </c>
      <c r="P547">
        <v>-18.930648999999999</v>
      </c>
    </row>
    <row r="548" spans="2:16" x14ac:dyDescent="0.25">
      <c r="B548">
        <v>30385000000</v>
      </c>
      <c r="C548">
        <v>-19.922734999999999</v>
      </c>
      <c r="D548">
        <v>-47.12133</v>
      </c>
      <c r="E548">
        <v>-54.102576999999997</v>
      </c>
      <c r="F548">
        <v>-19.207478999999999</v>
      </c>
      <c r="L548">
        <v>30385000000</v>
      </c>
      <c r="M548">
        <v>-19.922734999999999</v>
      </c>
      <c r="N548">
        <v>-47.12133</v>
      </c>
      <c r="O548">
        <v>-54.102576999999997</v>
      </c>
      <c r="P548">
        <v>-19.207478999999999</v>
      </c>
    </row>
    <row r="549" spans="2:16" x14ac:dyDescent="0.25">
      <c r="B549">
        <v>30570000000</v>
      </c>
      <c r="C549">
        <v>-20.114001999999999</v>
      </c>
      <c r="D549">
        <v>-45.952415000000002</v>
      </c>
      <c r="E549">
        <v>-50.506160999999999</v>
      </c>
      <c r="F549">
        <v>-19.547097999999998</v>
      </c>
      <c r="L549">
        <v>30570000000</v>
      </c>
      <c r="M549">
        <v>-20.114001999999999</v>
      </c>
      <c r="N549">
        <v>-45.952415000000002</v>
      </c>
      <c r="O549">
        <v>-50.506160999999999</v>
      </c>
      <c r="P549">
        <v>-19.547097999999998</v>
      </c>
    </row>
    <row r="550" spans="2:16" x14ac:dyDescent="0.25">
      <c r="B550">
        <v>30755000000</v>
      </c>
      <c r="C550">
        <v>-19.467593999999998</v>
      </c>
      <c r="D550">
        <v>-44.755516</v>
      </c>
      <c r="E550">
        <v>-47.159889</v>
      </c>
      <c r="F550">
        <v>-19.937093999999998</v>
      </c>
      <c r="L550">
        <v>30755000000</v>
      </c>
      <c r="M550">
        <v>-19.467593999999998</v>
      </c>
      <c r="N550">
        <v>-44.755516</v>
      </c>
      <c r="O550">
        <v>-47.159889</v>
      </c>
      <c r="P550">
        <v>-19.937093999999998</v>
      </c>
    </row>
    <row r="551" spans="2:16" x14ac:dyDescent="0.25">
      <c r="B551">
        <v>30940000000</v>
      </c>
      <c r="C551">
        <v>-18.945574000000001</v>
      </c>
      <c r="D551">
        <v>-43.804512000000003</v>
      </c>
      <c r="E551">
        <v>-44.763846999999998</v>
      </c>
      <c r="F551">
        <v>-20.346567</v>
      </c>
      <c r="L551">
        <v>30940000000</v>
      </c>
      <c r="M551">
        <v>-18.945574000000001</v>
      </c>
      <c r="N551">
        <v>-43.804512000000003</v>
      </c>
      <c r="O551">
        <v>-44.763846999999998</v>
      </c>
      <c r="P551">
        <v>-20.346567</v>
      </c>
    </row>
    <row r="552" spans="2:16" x14ac:dyDescent="0.25">
      <c r="B552">
        <v>31125000000</v>
      </c>
      <c r="C552">
        <v>-17.790493000000001</v>
      </c>
      <c r="D552">
        <v>-42.82291</v>
      </c>
      <c r="E552">
        <v>-42.78331</v>
      </c>
      <c r="F552">
        <v>-20.679205</v>
      </c>
      <c r="L552">
        <v>31125000000</v>
      </c>
      <c r="M552">
        <v>-17.790493000000001</v>
      </c>
      <c r="N552">
        <v>-42.82291</v>
      </c>
      <c r="O552">
        <v>-42.78331</v>
      </c>
      <c r="P552">
        <v>-20.679205</v>
      </c>
    </row>
    <row r="553" spans="2:16" x14ac:dyDescent="0.25">
      <c r="B553">
        <v>31310000000</v>
      </c>
      <c r="C553">
        <v>-16.327159999999999</v>
      </c>
      <c r="D553">
        <v>-41.881996000000001</v>
      </c>
      <c r="E553">
        <v>-41.110633999999997</v>
      </c>
      <c r="F553">
        <v>-20.891335000000002</v>
      </c>
      <c r="L553">
        <v>31310000000</v>
      </c>
      <c r="M553">
        <v>-16.327159999999999</v>
      </c>
      <c r="N553">
        <v>-41.881996000000001</v>
      </c>
      <c r="O553">
        <v>-41.110633999999997</v>
      </c>
      <c r="P553">
        <v>-20.891335000000002</v>
      </c>
    </row>
    <row r="554" spans="2:16" x14ac:dyDescent="0.25">
      <c r="B554">
        <v>31495000000</v>
      </c>
      <c r="C554">
        <v>-15.70335</v>
      </c>
      <c r="D554">
        <v>-41.220435999999999</v>
      </c>
      <c r="E554">
        <v>-39.962021</v>
      </c>
      <c r="F554">
        <v>-20.955441</v>
      </c>
      <c r="L554">
        <v>31495000000</v>
      </c>
      <c r="M554">
        <v>-15.70335</v>
      </c>
      <c r="N554">
        <v>-41.220435999999999</v>
      </c>
      <c r="O554">
        <v>-39.962021</v>
      </c>
      <c r="P554">
        <v>-20.955441</v>
      </c>
    </row>
    <row r="555" spans="2:16" x14ac:dyDescent="0.25">
      <c r="B555">
        <v>31680000000</v>
      </c>
      <c r="C555">
        <v>-14.741647</v>
      </c>
      <c r="D555">
        <v>-40.539161999999997</v>
      </c>
      <c r="E555">
        <v>-39.056820000000002</v>
      </c>
      <c r="F555">
        <v>-20.837039999999998</v>
      </c>
      <c r="L555">
        <v>31680000000</v>
      </c>
      <c r="M555">
        <v>-14.741647</v>
      </c>
      <c r="N555">
        <v>-40.539161999999997</v>
      </c>
      <c r="O555">
        <v>-39.056820000000002</v>
      </c>
      <c r="P555">
        <v>-20.837039999999998</v>
      </c>
    </row>
    <row r="556" spans="2:16" x14ac:dyDescent="0.25">
      <c r="B556">
        <v>31865000000</v>
      </c>
      <c r="C556">
        <v>-14.095062</v>
      </c>
      <c r="D556">
        <v>-39.969996999999999</v>
      </c>
      <c r="E556">
        <v>-38.401054000000002</v>
      </c>
      <c r="F556">
        <v>-20.553141</v>
      </c>
      <c r="L556">
        <v>31865000000</v>
      </c>
      <c r="M556">
        <v>-14.095062</v>
      </c>
      <c r="N556">
        <v>-39.969996999999999</v>
      </c>
      <c r="O556">
        <v>-38.401054000000002</v>
      </c>
      <c r="P556">
        <v>-20.553141</v>
      </c>
    </row>
    <row r="557" spans="2:16" x14ac:dyDescent="0.25">
      <c r="B557">
        <v>32050000000</v>
      </c>
      <c r="C557">
        <v>-13.501882</v>
      </c>
      <c r="D557">
        <v>-39.573760999999998</v>
      </c>
      <c r="E557">
        <v>-37.920403</v>
      </c>
      <c r="F557">
        <v>-20.161583</v>
      </c>
      <c r="L557">
        <v>32050000000</v>
      </c>
      <c r="M557">
        <v>-13.501882</v>
      </c>
      <c r="N557">
        <v>-39.573760999999998</v>
      </c>
      <c r="O557">
        <v>-37.920403</v>
      </c>
      <c r="P557">
        <v>-20.161583</v>
      </c>
    </row>
    <row r="558" spans="2:16" x14ac:dyDescent="0.25">
      <c r="B558">
        <v>32235000000</v>
      </c>
      <c r="C558">
        <v>-12.847830999999999</v>
      </c>
      <c r="D558">
        <v>-39.241219000000001</v>
      </c>
      <c r="E558">
        <v>-37.553458999999997</v>
      </c>
      <c r="F558">
        <v>-19.701708</v>
      </c>
      <c r="L558">
        <v>32235000000</v>
      </c>
      <c r="M558">
        <v>-12.847830999999999</v>
      </c>
      <c r="N558">
        <v>-39.241219000000001</v>
      </c>
      <c r="O558">
        <v>-37.553458999999997</v>
      </c>
      <c r="P558">
        <v>-19.701708</v>
      </c>
    </row>
    <row r="559" spans="2:16" x14ac:dyDescent="0.25">
      <c r="B559">
        <v>32420000000</v>
      </c>
      <c r="C559">
        <v>-11.801949</v>
      </c>
      <c r="D559">
        <v>-38.937125999999999</v>
      </c>
      <c r="E559">
        <v>-37.212508999999997</v>
      </c>
      <c r="F559">
        <v>-19.221556</v>
      </c>
      <c r="L559">
        <v>32420000000</v>
      </c>
      <c r="M559">
        <v>-11.801949</v>
      </c>
      <c r="N559">
        <v>-38.937125999999999</v>
      </c>
      <c r="O559">
        <v>-37.212508999999997</v>
      </c>
      <c r="P559">
        <v>-19.221556</v>
      </c>
    </row>
    <row r="560" spans="2:16" x14ac:dyDescent="0.25">
      <c r="B560">
        <v>32605000000</v>
      </c>
      <c r="C560">
        <v>-10.909419</v>
      </c>
      <c r="D560">
        <v>-38.785933999999997</v>
      </c>
      <c r="E560">
        <v>-36.996445000000001</v>
      </c>
      <c r="F560">
        <v>-18.754971000000001</v>
      </c>
      <c r="L560">
        <v>32605000000</v>
      </c>
      <c r="M560">
        <v>-10.909419</v>
      </c>
      <c r="N560">
        <v>-38.785933999999997</v>
      </c>
      <c r="O560">
        <v>-36.996445000000001</v>
      </c>
      <c r="P560">
        <v>-18.754971000000001</v>
      </c>
    </row>
    <row r="561" spans="2:16" x14ac:dyDescent="0.25">
      <c r="B561">
        <v>32790000000</v>
      </c>
      <c r="C561">
        <v>-10.002420000000001</v>
      </c>
      <c r="D561">
        <v>-38.727783000000002</v>
      </c>
      <c r="E561">
        <v>-36.845367000000003</v>
      </c>
      <c r="F561">
        <v>-18.316088000000001</v>
      </c>
      <c r="L561">
        <v>32790000000</v>
      </c>
      <c r="M561">
        <v>-10.002420000000001</v>
      </c>
      <c r="N561">
        <v>-38.727783000000002</v>
      </c>
      <c r="O561">
        <v>-36.845367000000003</v>
      </c>
      <c r="P561">
        <v>-18.316088000000001</v>
      </c>
    </row>
    <row r="562" spans="2:16" x14ac:dyDescent="0.25">
      <c r="B562">
        <v>32975000000</v>
      </c>
      <c r="C562">
        <v>-9.1505288999999994</v>
      </c>
      <c r="D562">
        <v>-38.737831</v>
      </c>
      <c r="E562">
        <v>-36.748486</v>
      </c>
      <c r="F562">
        <v>-17.909132</v>
      </c>
      <c r="L562">
        <v>32975000000</v>
      </c>
      <c r="M562">
        <v>-9.1505288999999994</v>
      </c>
      <c r="N562">
        <v>-38.737831</v>
      </c>
      <c r="O562">
        <v>-36.748486</v>
      </c>
      <c r="P562">
        <v>-17.909132</v>
      </c>
    </row>
    <row r="563" spans="2:16" x14ac:dyDescent="0.25">
      <c r="B563">
        <v>33160000000</v>
      </c>
      <c r="C563">
        <v>-8.2460650999999991</v>
      </c>
      <c r="D563">
        <v>-38.617289999999997</v>
      </c>
      <c r="E563">
        <v>-36.599926000000004</v>
      </c>
      <c r="F563">
        <v>-17.538596999999999</v>
      </c>
      <c r="L563">
        <v>33160000000</v>
      </c>
      <c r="M563">
        <v>-8.2460650999999991</v>
      </c>
      <c r="N563">
        <v>-38.617289999999997</v>
      </c>
      <c r="O563">
        <v>-36.599926000000004</v>
      </c>
      <c r="P563">
        <v>-17.538596999999999</v>
      </c>
    </row>
    <row r="564" spans="2:16" x14ac:dyDescent="0.25">
      <c r="B564">
        <v>33345000000</v>
      </c>
      <c r="C564">
        <v>-7.4622846000000003</v>
      </c>
      <c r="D564">
        <v>-38.571601999999999</v>
      </c>
      <c r="E564">
        <v>-36.502285000000001</v>
      </c>
      <c r="F564">
        <v>-17.188419</v>
      </c>
      <c r="L564">
        <v>33345000000</v>
      </c>
      <c r="M564">
        <v>-7.4622846000000003</v>
      </c>
      <c r="N564">
        <v>-38.571601999999999</v>
      </c>
      <c r="O564">
        <v>-36.502285000000001</v>
      </c>
      <c r="P564">
        <v>-17.188419</v>
      </c>
    </row>
    <row r="565" spans="2:16" x14ac:dyDescent="0.25">
      <c r="B565">
        <v>33530000000</v>
      </c>
      <c r="C565">
        <v>-6.8575005999999998</v>
      </c>
      <c r="D565">
        <v>-38.622149999999998</v>
      </c>
      <c r="E565">
        <v>-36.421126999999998</v>
      </c>
      <c r="F565">
        <v>-16.871016000000001</v>
      </c>
      <c r="L565">
        <v>33530000000</v>
      </c>
      <c r="M565">
        <v>-6.8575005999999998</v>
      </c>
      <c r="N565">
        <v>-38.622149999999998</v>
      </c>
      <c r="O565">
        <v>-36.421126999999998</v>
      </c>
      <c r="P565">
        <v>-16.871016000000001</v>
      </c>
    </row>
    <row r="566" spans="2:16" x14ac:dyDescent="0.25">
      <c r="B566">
        <v>33715000000</v>
      </c>
      <c r="C566">
        <v>-6.2846279000000003</v>
      </c>
      <c r="D566">
        <v>-38.616100000000003</v>
      </c>
      <c r="E566">
        <v>-36.296771999999997</v>
      </c>
      <c r="F566">
        <v>-16.589714000000001</v>
      </c>
      <c r="L566">
        <v>33715000000</v>
      </c>
      <c r="M566">
        <v>-6.2846279000000003</v>
      </c>
      <c r="N566">
        <v>-38.616100000000003</v>
      </c>
      <c r="O566">
        <v>-36.296771999999997</v>
      </c>
      <c r="P566">
        <v>-16.589714000000001</v>
      </c>
    </row>
    <row r="567" spans="2:16" x14ac:dyDescent="0.25">
      <c r="B567">
        <v>33900000000</v>
      </c>
      <c r="C567">
        <v>-5.7804684999999996</v>
      </c>
      <c r="D567">
        <v>-38.569777999999999</v>
      </c>
      <c r="E567">
        <v>-36.134239000000001</v>
      </c>
      <c r="F567">
        <v>-16.326685000000001</v>
      </c>
      <c r="L567">
        <v>33900000000</v>
      </c>
      <c r="M567">
        <v>-5.7804684999999996</v>
      </c>
      <c r="N567">
        <v>-38.569777999999999</v>
      </c>
      <c r="O567">
        <v>-36.134239000000001</v>
      </c>
      <c r="P567">
        <v>-16.326685000000001</v>
      </c>
    </row>
    <row r="568" spans="2:16" x14ac:dyDescent="0.25">
      <c r="B568">
        <v>34085000000</v>
      </c>
      <c r="C568">
        <v>-5.3936891999999999</v>
      </c>
      <c r="D568">
        <v>-38.621684999999999</v>
      </c>
      <c r="E568">
        <v>-36.001728</v>
      </c>
      <c r="F568">
        <v>-16.076018999999999</v>
      </c>
      <c r="L568">
        <v>34085000000</v>
      </c>
      <c r="M568">
        <v>-5.3936891999999999</v>
      </c>
      <c r="N568">
        <v>-38.621684999999999</v>
      </c>
      <c r="O568">
        <v>-36.001728</v>
      </c>
      <c r="P568">
        <v>-16.076018999999999</v>
      </c>
    </row>
    <row r="569" spans="2:16" x14ac:dyDescent="0.25">
      <c r="B569">
        <v>34270000000</v>
      </c>
      <c r="C569">
        <v>-5.0115718999999999</v>
      </c>
      <c r="D569">
        <v>-38.602519999999998</v>
      </c>
      <c r="E569">
        <v>-35.808101999999998</v>
      </c>
      <c r="F569">
        <v>-15.864922</v>
      </c>
      <c r="L569">
        <v>34270000000</v>
      </c>
      <c r="M569">
        <v>-5.0115718999999999</v>
      </c>
      <c r="N569">
        <v>-38.602519999999998</v>
      </c>
      <c r="O569">
        <v>-35.808101999999998</v>
      </c>
      <c r="P569">
        <v>-15.864922</v>
      </c>
    </row>
    <row r="570" spans="2:16" x14ac:dyDescent="0.25">
      <c r="B570">
        <v>34455000000</v>
      </c>
      <c r="C570">
        <v>-4.6766071</v>
      </c>
      <c r="D570">
        <v>-38.548847000000002</v>
      </c>
      <c r="E570">
        <v>-35.584449999999997</v>
      </c>
      <c r="F570">
        <v>-15.673987</v>
      </c>
      <c r="L570">
        <v>34455000000</v>
      </c>
      <c r="M570">
        <v>-4.6766071</v>
      </c>
      <c r="N570">
        <v>-38.548847000000002</v>
      </c>
      <c r="O570">
        <v>-35.584449999999997</v>
      </c>
      <c r="P570">
        <v>-15.673987</v>
      </c>
    </row>
    <row r="571" spans="2:16" x14ac:dyDescent="0.25">
      <c r="B571">
        <v>34640000000</v>
      </c>
      <c r="C571">
        <v>-4.3863592000000002</v>
      </c>
      <c r="D571">
        <v>-38.467297000000002</v>
      </c>
      <c r="E571">
        <v>-35.360526999999998</v>
      </c>
      <c r="F571">
        <v>-15.514393999999999</v>
      </c>
      <c r="L571">
        <v>34640000000</v>
      </c>
      <c r="M571">
        <v>-4.3863592000000002</v>
      </c>
      <c r="N571">
        <v>-38.467297000000002</v>
      </c>
      <c r="O571">
        <v>-35.360526999999998</v>
      </c>
      <c r="P571">
        <v>-15.514393999999999</v>
      </c>
    </row>
    <row r="572" spans="2:16" x14ac:dyDescent="0.25">
      <c r="B572">
        <v>34825000000</v>
      </c>
      <c r="C572">
        <v>-4.1451998000000003</v>
      </c>
      <c r="D572">
        <v>-38.408816999999999</v>
      </c>
      <c r="E572">
        <v>-35.132057000000003</v>
      </c>
      <c r="F572">
        <v>-15.380917</v>
      </c>
      <c r="L572">
        <v>34825000000</v>
      </c>
      <c r="M572">
        <v>-4.1451998000000003</v>
      </c>
      <c r="N572">
        <v>-38.408816999999999</v>
      </c>
      <c r="O572">
        <v>-35.132057000000003</v>
      </c>
      <c r="P572">
        <v>-15.380917</v>
      </c>
    </row>
    <row r="573" spans="2:16" x14ac:dyDescent="0.25">
      <c r="B573">
        <v>35010000000</v>
      </c>
      <c r="C573">
        <v>-4.0204554000000003</v>
      </c>
      <c r="D573">
        <v>-38.455818000000001</v>
      </c>
      <c r="E573">
        <v>-34.922604</v>
      </c>
      <c r="F573">
        <v>-15.294942000000001</v>
      </c>
      <c r="L573">
        <v>35010000000</v>
      </c>
      <c r="M573">
        <v>-4.0204554000000003</v>
      </c>
      <c r="N573">
        <v>-38.455818000000001</v>
      </c>
      <c r="O573">
        <v>-34.922604</v>
      </c>
      <c r="P573">
        <v>-15.294942000000001</v>
      </c>
    </row>
    <row r="574" spans="2:16" x14ac:dyDescent="0.25">
      <c r="B574">
        <v>35195000000</v>
      </c>
      <c r="C574">
        <v>-3.9858899000000001</v>
      </c>
      <c r="D574">
        <v>-38.573093</v>
      </c>
      <c r="E574">
        <v>-34.758502999999997</v>
      </c>
      <c r="F574">
        <v>-15.248462999999999</v>
      </c>
      <c r="L574">
        <v>35195000000</v>
      </c>
      <c r="M574">
        <v>-3.9858899000000001</v>
      </c>
      <c r="N574">
        <v>-38.573093</v>
      </c>
      <c r="O574">
        <v>-34.758502999999997</v>
      </c>
      <c r="P574">
        <v>-15.248462999999999</v>
      </c>
    </row>
    <row r="575" spans="2:16" x14ac:dyDescent="0.25">
      <c r="B575">
        <v>35380000000</v>
      </c>
      <c r="C575">
        <v>-3.9748584999999999</v>
      </c>
      <c r="D575">
        <v>-38.630878000000003</v>
      </c>
      <c r="E575">
        <v>-34.578575000000001</v>
      </c>
      <c r="F575">
        <v>-15.251300000000001</v>
      </c>
      <c r="L575">
        <v>35380000000</v>
      </c>
      <c r="M575">
        <v>-3.9748584999999999</v>
      </c>
      <c r="N575">
        <v>-38.630878000000003</v>
      </c>
      <c r="O575">
        <v>-34.578575000000001</v>
      </c>
      <c r="P575">
        <v>-15.251300000000001</v>
      </c>
    </row>
    <row r="576" spans="2:16" x14ac:dyDescent="0.25">
      <c r="B576">
        <v>35565000000</v>
      </c>
      <c r="C576">
        <v>-3.9740082999999999</v>
      </c>
      <c r="D576">
        <v>-38.666961999999998</v>
      </c>
      <c r="E576">
        <v>-34.430427999999999</v>
      </c>
      <c r="F576">
        <v>-15.293056</v>
      </c>
      <c r="L576">
        <v>35565000000</v>
      </c>
      <c r="M576">
        <v>-3.9740082999999999</v>
      </c>
      <c r="N576">
        <v>-38.666961999999998</v>
      </c>
      <c r="O576">
        <v>-34.430427999999999</v>
      </c>
      <c r="P576">
        <v>-15.293056</v>
      </c>
    </row>
    <row r="577" spans="2:16" x14ac:dyDescent="0.25">
      <c r="B577">
        <v>35750000000</v>
      </c>
      <c r="C577">
        <v>-4.0069523</v>
      </c>
      <c r="D577">
        <v>-38.665847999999997</v>
      </c>
      <c r="E577">
        <v>-34.298847000000002</v>
      </c>
      <c r="F577">
        <v>-15.382965</v>
      </c>
      <c r="L577">
        <v>35750000000</v>
      </c>
      <c r="M577">
        <v>-4.0069523</v>
      </c>
      <c r="N577">
        <v>-38.665847999999997</v>
      </c>
      <c r="O577">
        <v>-34.298847000000002</v>
      </c>
      <c r="P577">
        <v>-15.382965</v>
      </c>
    </row>
    <row r="578" spans="2:16" x14ac:dyDescent="0.25">
      <c r="B578">
        <v>35935000000</v>
      </c>
      <c r="C578">
        <v>-4.0407900999999997</v>
      </c>
      <c r="D578">
        <v>-38.645480999999997</v>
      </c>
      <c r="E578">
        <v>-34.199748999999997</v>
      </c>
      <c r="F578">
        <v>-15.517170999999999</v>
      </c>
      <c r="L578">
        <v>35935000000</v>
      </c>
      <c r="M578">
        <v>-4.0407900999999997</v>
      </c>
      <c r="N578">
        <v>-38.645480999999997</v>
      </c>
      <c r="O578">
        <v>-34.199748999999997</v>
      </c>
      <c r="P578">
        <v>-15.517170999999999</v>
      </c>
    </row>
    <row r="579" spans="2:16" x14ac:dyDescent="0.25">
      <c r="B579">
        <v>36120000000</v>
      </c>
      <c r="C579">
        <v>-4.0778594000000004</v>
      </c>
      <c r="D579">
        <v>-38.549053000000001</v>
      </c>
      <c r="E579">
        <v>-34.084727999999998</v>
      </c>
      <c r="F579">
        <v>-15.684333000000001</v>
      </c>
      <c r="L579">
        <v>36120000000</v>
      </c>
      <c r="M579">
        <v>-4.0778594000000004</v>
      </c>
      <c r="N579">
        <v>-38.549053000000001</v>
      </c>
      <c r="O579">
        <v>-34.084727999999998</v>
      </c>
      <c r="P579">
        <v>-15.684333000000001</v>
      </c>
    </row>
    <row r="580" spans="2:16" x14ac:dyDescent="0.25">
      <c r="B580">
        <v>36305000000</v>
      </c>
      <c r="C580">
        <v>-4.0699630000000004</v>
      </c>
      <c r="D580">
        <v>-38.477454999999999</v>
      </c>
      <c r="E580">
        <v>-34.014606000000001</v>
      </c>
      <c r="F580">
        <v>-15.871252</v>
      </c>
      <c r="L580">
        <v>36305000000</v>
      </c>
      <c r="M580">
        <v>-4.0699630000000004</v>
      </c>
      <c r="N580">
        <v>-38.477454999999999</v>
      </c>
      <c r="O580">
        <v>-34.014606000000001</v>
      </c>
      <c r="P580">
        <v>-15.871252</v>
      </c>
    </row>
    <row r="581" spans="2:16" x14ac:dyDescent="0.25">
      <c r="B581">
        <v>36490000000</v>
      </c>
      <c r="C581">
        <v>-4.1194701</v>
      </c>
      <c r="D581">
        <v>-38.447220000000002</v>
      </c>
      <c r="E581">
        <v>-33.954192999999997</v>
      </c>
      <c r="F581">
        <v>-16.083773000000001</v>
      </c>
      <c r="L581">
        <v>36490000000</v>
      </c>
      <c r="M581">
        <v>-4.1194701</v>
      </c>
      <c r="N581">
        <v>-38.447220000000002</v>
      </c>
      <c r="O581">
        <v>-33.954192999999997</v>
      </c>
      <c r="P581">
        <v>-16.083773000000001</v>
      </c>
    </row>
    <row r="582" spans="2:16" x14ac:dyDescent="0.25">
      <c r="B582">
        <v>36675000000</v>
      </c>
      <c r="C582">
        <v>-4.1170372999999998</v>
      </c>
      <c r="D582">
        <v>-38.457858999999999</v>
      </c>
      <c r="E582">
        <v>-33.893569999999997</v>
      </c>
      <c r="F582">
        <v>-16.308764</v>
      </c>
      <c r="L582">
        <v>36675000000</v>
      </c>
      <c r="M582">
        <v>-4.1170372999999998</v>
      </c>
      <c r="N582">
        <v>-38.457858999999999</v>
      </c>
      <c r="O582">
        <v>-33.893569999999997</v>
      </c>
      <c r="P582">
        <v>-16.308764</v>
      </c>
    </row>
    <row r="583" spans="2:16" x14ac:dyDescent="0.25">
      <c r="B583">
        <v>36860000000</v>
      </c>
      <c r="C583">
        <v>-4.1671208999999996</v>
      </c>
      <c r="D583">
        <v>-38.461998000000001</v>
      </c>
      <c r="E583">
        <v>-33.866515999999997</v>
      </c>
      <c r="F583">
        <v>-16.538885000000001</v>
      </c>
      <c r="L583">
        <v>36860000000</v>
      </c>
      <c r="M583">
        <v>-4.1671208999999996</v>
      </c>
      <c r="N583">
        <v>-38.461998000000001</v>
      </c>
      <c r="O583">
        <v>-33.866515999999997</v>
      </c>
      <c r="P583">
        <v>-16.538885000000001</v>
      </c>
    </row>
    <row r="584" spans="2:16" x14ac:dyDescent="0.25">
      <c r="B584">
        <v>37045000000</v>
      </c>
      <c r="C584">
        <v>-4.1405931000000002</v>
      </c>
      <c r="D584">
        <v>-38.571609000000002</v>
      </c>
      <c r="E584">
        <v>-33.852477999999998</v>
      </c>
      <c r="F584">
        <v>-16.779316000000001</v>
      </c>
      <c r="L584">
        <v>37045000000</v>
      </c>
      <c r="M584">
        <v>-4.1405931000000002</v>
      </c>
      <c r="N584">
        <v>-38.571609000000002</v>
      </c>
      <c r="O584">
        <v>-33.852477999999998</v>
      </c>
      <c r="P584">
        <v>-16.779316000000001</v>
      </c>
    </row>
    <row r="585" spans="2:16" x14ac:dyDescent="0.25">
      <c r="B585">
        <v>37230000000</v>
      </c>
      <c r="C585">
        <v>-4.1766911000000002</v>
      </c>
      <c r="D585">
        <v>-38.722931000000003</v>
      </c>
      <c r="E585">
        <v>-33.852161000000002</v>
      </c>
      <c r="F585">
        <v>-17.032520000000002</v>
      </c>
      <c r="L585">
        <v>37230000000</v>
      </c>
      <c r="M585">
        <v>-4.1766911000000002</v>
      </c>
      <c r="N585">
        <v>-38.722931000000003</v>
      </c>
      <c r="O585">
        <v>-33.852161000000002</v>
      </c>
      <c r="P585">
        <v>-17.032520000000002</v>
      </c>
    </row>
    <row r="586" spans="2:16" x14ac:dyDescent="0.25">
      <c r="B586">
        <v>37415000000</v>
      </c>
      <c r="C586">
        <v>-4.1945791000000003</v>
      </c>
      <c r="D586">
        <v>-38.920279999999998</v>
      </c>
      <c r="E586">
        <v>-33.857914000000001</v>
      </c>
      <c r="F586">
        <v>-17.283386</v>
      </c>
      <c r="L586">
        <v>37415000000</v>
      </c>
      <c r="M586">
        <v>-4.1945791000000003</v>
      </c>
      <c r="N586">
        <v>-38.920279999999998</v>
      </c>
      <c r="O586">
        <v>-33.857914000000001</v>
      </c>
      <c r="P586">
        <v>-17.283386</v>
      </c>
    </row>
    <row r="587" spans="2:16" x14ac:dyDescent="0.25">
      <c r="B587">
        <v>37600000000</v>
      </c>
      <c r="C587">
        <v>-4.2167019999999997</v>
      </c>
      <c r="D587">
        <v>-39.213303000000003</v>
      </c>
      <c r="E587">
        <v>-33.895527000000001</v>
      </c>
      <c r="F587">
        <v>-17.544948999999999</v>
      </c>
      <c r="L587">
        <v>37600000000</v>
      </c>
      <c r="M587">
        <v>-4.2167019999999997</v>
      </c>
      <c r="N587">
        <v>-39.213303000000003</v>
      </c>
      <c r="O587">
        <v>-33.895527000000001</v>
      </c>
      <c r="P587">
        <v>-17.544948999999999</v>
      </c>
    </row>
    <row r="588" spans="2:16" x14ac:dyDescent="0.25">
      <c r="B588">
        <v>37785000000</v>
      </c>
      <c r="C588">
        <v>-4.2108449999999999</v>
      </c>
      <c r="D588">
        <v>-39.747700000000002</v>
      </c>
      <c r="E588">
        <v>-34.001179</v>
      </c>
      <c r="F588">
        <v>-17.813751</v>
      </c>
      <c r="L588">
        <v>37785000000</v>
      </c>
      <c r="M588">
        <v>-4.2108449999999999</v>
      </c>
      <c r="N588">
        <v>-39.747700000000002</v>
      </c>
      <c r="O588">
        <v>-34.001179</v>
      </c>
      <c r="P588">
        <v>-17.813751</v>
      </c>
    </row>
    <row r="589" spans="2:16" x14ac:dyDescent="0.25">
      <c r="B589">
        <v>37970000000</v>
      </c>
      <c r="C589">
        <v>-4.2351279000000002</v>
      </c>
      <c r="D589">
        <v>-40.261752999999999</v>
      </c>
      <c r="E589">
        <v>-34.162266000000002</v>
      </c>
      <c r="F589">
        <v>-18.08062</v>
      </c>
      <c r="L589">
        <v>37970000000</v>
      </c>
      <c r="M589">
        <v>-4.2351279000000002</v>
      </c>
      <c r="N589">
        <v>-40.261752999999999</v>
      </c>
      <c r="O589">
        <v>-34.162266000000002</v>
      </c>
      <c r="P589">
        <v>-18.08062</v>
      </c>
    </row>
    <row r="590" spans="2:16" x14ac:dyDescent="0.25">
      <c r="B590">
        <v>38155000000</v>
      </c>
      <c r="C590">
        <v>-4.2381038999999996</v>
      </c>
      <c r="D590">
        <v>-40.929737000000003</v>
      </c>
      <c r="E590">
        <v>-34.394821</v>
      </c>
      <c r="F590">
        <v>-18.33193</v>
      </c>
      <c r="L590">
        <v>38155000000</v>
      </c>
      <c r="M590">
        <v>-4.2381038999999996</v>
      </c>
      <c r="N590">
        <v>-40.929737000000003</v>
      </c>
      <c r="O590">
        <v>-34.394821</v>
      </c>
      <c r="P590">
        <v>-18.33193</v>
      </c>
    </row>
    <row r="591" spans="2:16" x14ac:dyDescent="0.25">
      <c r="B591">
        <v>38340000000</v>
      </c>
      <c r="C591">
        <v>-4.2469748999999997</v>
      </c>
      <c r="D591">
        <v>-41.657291000000001</v>
      </c>
      <c r="E591">
        <v>-34.695014999999998</v>
      </c>
      <c r="F591">
        <v>-18.575738999999999</v>
      </c>
      <c r="L591">
        <v>38340000000</v>
      </c>
      <c r="M591">
        <v>-4.2469748999999997</v>
      </c>
      <c r="N591">
        <v>-41.657291000000001</v>
      </c>
      <c r="O591">
        <v>-34.695014999999998</v>
      </c>
      <c r="P591">
        <v>-18.575738999999999</v>
      </c>
    </row>
    <row r="592" spans="2:16" x14ac:dyDescent="0.25">
      <c r="B592">
        <v>38525000000</v>
      </c>
      <c r="C592">
        <v>-4.2492298999999996</v>
      </c>
      <c r="D592">
        <v>-42.603489000000003</v>
      </c>
      <c r="E592">
        <v>-35.103099999999998</v>
      </c>
      <c r="F592">
        <v>-18.801680000000001</v>
      </c>
      <c r="L592">
        <v>38525000000</v>
      </c>
      <c r="M592">
        <v>-4.2492298999999996</v>
      </c>
      <c r="N592">
        <v>-42.603489000000003</v>
      </c>
      <c r="O592">
        <v>-35.103099999999998</v>
      </c>
      <c r="P592">
        <v>-18.801680000000001</v>
      </c>
    </row>
    <row r="593" spans="2:16" x14ac:dyDescent="0.25">
      <c r="B593">
        <v>38710000000</v>
      </c>
      <c r="C593">
        <v>-4.3340864000000003</v>
      </c>
      <c r="D593">
        <v>-43.659592000000004</v>
      </c>
      <c r="E593">
        <v>-35.527393000000004</v>
      </c>
      <c r="F593">
        <v>-18.999025</v>
      </c>
      <c r="L593">
        <v>38710000000</v>
      </c>
      <c r="M593">
        <v>-4.3340864000000003</v>
      </c>
      <c r="N593">
        <v>-43.659592000000004</v>
      </c>
      <c r="O593">
        <v>-35.527393000000004</v>
      </c>
      <c r="P593">
        <v>-18.999025</v>
      </c>
    </row>
    <row r="594" spans="2:16" x14ac:dyDescent="0.25">
      <c r="B594">
        <v>38895000000</v>
      </c>
      <c r="C594">
        <v>-4.4047365000000003</v>
      </c>
      <c r="D594">
        <v>-45.002609</v>
      </c>
      <c r="E594">
        <v>-36.061461999999999</v>
      </c>
      <c r="F594">
        <v>-19.168054999999999</v>
      </c>
      <c r="L594">
        <v>38895000000</v>
      </c>
      <c r="M594">
        <v>-4.4047365000000003</v>
      </c>
      <c r="N594">
        <v>-45.002609</v>
      </c>
      <c r="O594">
        <v>-36.061461999999999</v>
      </c>
      <c r="P594">
        <v>-19.168054999999999</v>
      </c>
    </row>
    <row r="595" spans="2:16" x14ac:dyDescent="0.25">
      <c r="B595">
        <v>39080000000</v>
      </c>
      <c r="C595">
        <v>-4.5885062000000003</v>
      </c>
      <c r="D595">
        <v>-46.691113000000001</v>
      </c>
      <c r="E595">
        <v>-36.597262999999998</v>
      </c>
      <c r="F595">
        <v>-19.298136</v>
      </c>
      <c r="L595">
        <v>39080000000</v>
      </c>
      <c r="M595">
        <v>-4.5885062000000003</v>
      </c>
      <c r="N595">
        <v>-46.691113000000001</v>
      </c>
      <c r="O595">
        <v>-36.597262999999998</v>
      </c>
      <c r="P595">
        <v>-19.298136</v>
      </c>
    </row>
    <row r="596" spans="2:16" x14ac:dyDescent="0.25">
      <c r="B596">
        <v>39265000000</v>
      </c>
      <c r="C596">
        <v>-4.7073545000000001</v>
      </c>
      <c r="D596">
        <v>-48.638184000000003</v>
      </c>
      <c r="E596">
        <v>-37.197414000000002</v>
      </c>
      <c r="F596">
        <v>-19.383759000000001</v>
      </c>
      <c r="L596">
        <v>39265000000</v>
      </c>
      <c r="M596">
        <v>-4.7073545000000001</v>
      </c>
      <c r="N596">
        <v>-48.638184000000003</v>
      </c>
      <c r="O596">
        <v>-37.197414000000002</v>
      </c>
      <c r="P596">
        <v>-19.383759000000001</v>
      </c>
    </row>
    <row r="597" spans="2:16" x14ac:dyDescent="0.25">
      <c r="B597">
        <v>39450000000</v>
      </c>
      <c r="C597">
        <v>-4.9763216999999997</v>
      </c>
      <c r="D597">
        <v>-50.774341999999997</v>
      </c>
      <c r="E597">
        <v>-37.866596000000001</v>
      </c>
      <c r="F597">
        <v>-19.432272000000001</v>
      </c>
      <c r="L597">
        <v>39450000000</v>
      </c>
      <c r="M597">
        <v>-4.9763216999999997</v>
      </c>
      <c r="N597">
        <v>-50.774341999999997</v>
      </c>
      <c r="O597">
        <v>-37.866596000000001</v>
      </c>
      <c r="P597">
        <v>-19.432272000000001</v>
      </c>
    </row>
    <row r="598" spans="2:16" x14ac:dyDescent="0.25">
      <c r="B598">
        <v>39635000000</v>
      </c>
      <c r="C598">
        <v>-5.1588868999999997</v>
      </c>
      <c r="D598">
        <v>-53.333786000000003</v>
      </c>
      <c r="E598">
        <v>-38.662101999999997</v>
      </c>
      <c r="F598">
        <v>-19.443832</v>
      </c>
      <c r="L598">
        <v>39635000000</v>
      </c>
      <c r="M598">
        <v>-5.1588868999999997</v>
      </c>
      <c r="N598">
        <v>-53.333786000000003</v>
      </c>
      <c r="O598">
        <v>-38.662101999999997</v>
      </c>
      <c r="P598">
        <v>-19.443832</v>
      </c>
    </row>
    <row r="599" spans="2:16" x14ac:dyDescent="0.25">
      <c r="B599">
        <v>39820000000</v>
      </c>
      <c r="C599">
        <v>-5.4364996000000003</v>
      </c>
      <c r="D599">
        <v>-56.05254</v>
      </c>
      <c r="E599">
        <v>-39.478371000000003</v>
      </c>
      <c r="F599">
        <v>-19.415545999999999</v>
      </c>
      <c r="L599">
        <v>39820000000</v>
      </c>
      <c r="M599">
        <v>-5.4364996000000003</v>
      </c>
      <c r="N599">
        <v>-56.05254</v>
      </c>
      <c r="O599">
        <v>-39.478371000000003</v>
      </c>
      <c r="P599">
        <v>-19.415545999999999</v>
      </c>
    </row>
    <row r="600" spans="2:16" x14ac:dyDescent="0.25">
      <c r="B600">
        <v>40005000000</v>
      </c>
      <c r="C600">
        <v>-5.5597329000000002</v>
      </c>
      <c r="D600">
        <v>-60.658175999999997</v>
      </c>
      <c r="E600">
        <v>-40.427052000000003</v>
      </c>
      <c r="F600">
        <v>-19.361359</v>
      </c>
      <c r="L600">
        <v>40005000000</v>
      </c>
      <c r="M600">
        <v>-5.5597329000000002</v>
      </c>
      <c r="N600">
        <v>-60.658175999999997</v>
      </c>
      <c r="O600">
        <v>-40.427052000000003</v>
      </c>
      <c r="P600">
        <v>-19.361359</v>
      </c>
    </row>
    <row r="601" spans="2:16" x14ac:dyDescent="0.25">
      <c r="B601">
        <v>40190000000</v>
      </c>
      <c r="C601">
        <v>-5.7859129999999999</v>
      </c>
      <c r="D601">
        <v>-63.144531000000001</v>
      </c>
      <c r="E601">
        <v>-41.486007999999998</v>
      </c>
      <c r="F601">
        <v>-19.290883999999998</v>
      </c>
      <c r="L601">
        <v>40190000000</v>
      </c>
      <c r="M601">
        <v>-5.7859129999999999</v>
      </c>
      <c r="N601">
        <v>-63.144531000000001</v>
      </c>
      <c r="O601">
        <v>-41.486007999999998</v>
      </c>
      <c r="P601">
        <v>-19.290883999999998</v>
      </c>
    </row>
    <row r="602" spans="2:16" x14ac:dyDescent="0.25">
      <c r="B602">
        <v>40375000000</v>
      </c>
      <c r="C602">
        <v>-5.9254723</v>
      </c>
      <c r="D602">
        <v>-63.784405</v>
      </c>
      <c r="E602">
        <v>-42.623519999999999</v>
      </c>
      <c r="F602">
        <v>-19.222086000000001</v>
      </c>
      <c r="L602">
        <v>40375000000</v>
      </c>
      <c r="M602">
        <v>-5.9254723</v>
      </c>
      <c r="N602">
        <v>-63.784405</v>
      </c>
      <c r="O602">
        <v>-42.623519999999999</v>
      </c>
      <c r="P602">
        <v>-19.222086000000001</v>
      </c>
    </row>
    <row r="603" spans="2:16" x14ac:dyDescent="0.25">
      <c r="B603">
        <v>40560000000</v>
      </c>
      <c r="C603">
        <v>-6.0651364000000001</v>
      </c>
      <c r="D603">
        <v>-63.28154</v>
      </c>
      <c r="E603">
        <v>-43.849262000000003</v>
      </c>
      <c r="F603">
        <v>-19.172695000000001</v>
      </c>
      <c r="L603">
        <v>40560000000</v>
      </c>
      <c r="M603">
        <v>-6.0651364000000001</v>
      </c>
      <c r="N603">
        <v>-63.28154</v>
      </c>
      <c r="O603">
        <v>-43.849262000000003</v>
      </c>
      <c r="P603">
        <v>-19.172695000000001</v>
      </c>
    </row>
    <row r="604" spans="2:16" x14ac:dyDescent="0.25">
      <c r="B604">
        <v>40745000000</v>
      </c>
      <c r="C604">
        <v>-6.1261425000000003</v>
      </c>
      <c r="D604">
        <v>-61.828426</v>
      </c>
      <c r="E604">
        <v>-45.008353999999997</v>
      </c>
      <c r="F604">
        <v>-19.173905999999999</v>
      </c>
      <c r="L604">
        <v>40745000000</v>
      </c>
      <c r="M604">
        <v>-6.1261425000000003</v>
      </c>
      <c r="N604">
        <v>-61.828426</v>
      </c>
      <c r="O604">
        <v>-45.008353999999997</v>
      </c>
      <c r="P604">
        <v>-19.173905999999999</v>
      </c>
    </row>
    <row r="605" spans="2:16" x14ac:dyDescent="0.25">
      <c r="B605">
        <v>40930000000</v>
      </c>
      <c r="C605">
        <v>-6.3011789</v>
      </c>
      <c r="D605">
        <v>-57.577010999999999</v>
      </c>
      <c r="E605">
        <v>-45.597439000000001</v>
      </c>
      <c r="F605">
        <v>-19.191279999999999</v>
      </c>
      <c r="L605">
        <v>40930000000</v>
      </c>
      <c r="M605">
        <v>-6.3011789</v>
      </c>
      <c r="N605">
        <v>-57.577010999999999</v>
      </c>
      <c r="O605">
        <v>-45.597439000000001</v>
      </c>
      <c r="P605">
        <v>-19.191279999999999</v>
      </c>
    </row>
    <row r="606" spans="2:16" x14ac:dyDescent="0.25">
      <c r="B606">
        <v>41115000000</v>
      </c>
      <c r="C606">
        <v>-6.4439411</v>
      </c>
      <c r="D606">
        <v>-54.784069000000002</v>
      </c>
      <c r="E606">
        <v>-45.299388999999998</v>
      </c>
      <c r="F606">
        <v>-19.092268000000001</v>
      </c>
      <c r="L606">
        <v>41115000000</v>
      </c>
      <c r="M606">
        <v>-6.4439411</v>
      </c>
      <c r="N606">
        <v>-54.784069000000002</v>
      </c>
      <c r="O606">
        <v>-45.299388999999998</v>
      </c>
      <c r="P606">
        <v>-19.092268000000001</v>
      </c>
    </row>
    <row r="607" spans="2:16" x14ac:dyDescent="0.25">
      <c r="B607">
        <v>41300000000</v>
      </c>
      <c r="C607">
        <v>-6.6607342000000003</v>
      </c>
      <c r="D607">
        <v>-52.683177999999998</v>
      </c>
      <c r="E607">
        <v>-43.541984999999997</v>
      </c>
      <c r="F607">
        <v>-18.890378999999999</v>
      </c>
      <c r="L607">
        <v>41300000000</v>
      </c>
      <c r="M607">
        <v>-6.6607342000000003</v>
      </c>
      <c r="N607">
        <v>-52.683177999999998</v>
      </c>
      <c r="O607">
        <v>-43.541984999999997</v>
      </c>
      <c r="P607">
        <v>-18.890378999999999</v>
      </c>
    </row>
    <row r="608" spans="2:16" x14ac:dyDescent="0.25">
      <c r="B608">
        <v>41485000000</v>
      </c>
      <c r="C608">
        <v>-6.9460525999999998</v>
      </c>
      <c r="D608">
        <v>-50.781857000000002</v>
      </c>
      <c r="E608">
        <v>-40.195988</v>
      </c>
      <c r="F608">
        <v>-18.593323000000002</v>
      </c>
      <c r="L608">
        <v>41485000000</v>
      </c>
      <c r="M608">
        <v>-6.9460525999999998</v>
      </c>
      <c r="N608">
        <v>-50.781857000000002</v>
      </c>
      <c r="O608">
        <v>-40.195988</v>
      </c>
      <c r="P608">
        <v>-18.593323000000002</v>
      </c>
    </row>
    <row r="609" spans="2:16" x14ac:dyDescent="0.25">
      <c r="B609">
        <v>41670000000</v>
      </c>
      <c r="C609">
        <v>-7.3408870999999998</v>
      </c>
      <c r="D609">
        <v>-48.938175000000001</v>
      </c>
      <c r="E609">
        <v>-36.496780000000001</v>
      </c>
      <c r="F609">
        <v>-18.185358000000001</v>
      </c>
      <c r="L609">
        <v>41670000000</v>
      </c>
      <c r="M609">
        <v>-7.3408870999999998</v>
      </c>
      <c r="N609">
        <v>-48.938175000000001</v>
      </c>
      <c r="O609">
        <v>-36.496780000000001</v>
      </c>
      <c r="P609">
        <v>-18.185358000000001</v>
      </c>
    </row>
    <row r="610" spans="2:16" x14ac:dyDescent="0.25">
      <c r="B610">
        <v>41855000000</v>
      </c>
      <c r="C610">
        <v>-7.6537775999999997</v>
      </c>
      <c r="D610">
        <v>-47.869430999999999</v>
      </c>
      <c r="E610">
        <v>-33.518836999999998</v>
      </c>
      <c r="F610">
        <v>-17.715261000000002</v>
      </c>
      <c r="L610">
        <v>41855000000</v>
      </c>
      <c r="M610">
        <v>-7.6537775999999997</v>
      </c>
      <c r="N610">
        <v>-47.869430999999999</v>
      </c>
      <c r="O610">
        <v>-33.518836999999998</v>
      </c>
      <c r="P610">
        <v>-17.715261000000002</v>
      </c>
    </row>
    <row r="611" spans="2:16" x14ac:dyDescent="0.25">
      <c r="B611">
        <v>42040000000</v>
      </c>
      <c r="C611">
        <v>-8.0309925</v>
      </c>
      <c r="D611">
        <v>-47.537762000000001</v>
      </c>
      <c r="E611">
        <v>-31.304735000000001</v>
      </c>
      <c r="F611">
        <v>-17.293994999999999</v>
      </c>
      <c r="L611">
        <v>42040000000</v>
      </c>
      <c r="M611">
        <v>-8.0309925</v>
      </c>
      <c r="N611">
        <v>-47.537762000000001</v>
      </c>
      <c r="O611">
        <v>-31.304735000000001</v>
      </c>
      <c r="P611">
        <v>-17.293994999999999</v>
      </c>
    </row>
    <row r="612" spans="2:16" x14ac:dyDescent="0.25">
      <c r="B612">
        <v>42225000000</v>
      </c>
      <c r="C612">
        <v>-8.2411518000000008</v>
      </c>
      <c r="D612">
        <v>-47.940178000000003</v>
      </c>
      <c r="E612">
        <v>-30.238771</v>
      </c>
      <c r="F612">
        <v>-16.907532</v>
      </c>
      <c r="L612">
        <v>42225000000</v>
      </c>
      <c r="M612">
        <v>-8.2411518000000008</v>
      </c>
      <c r="N612">
        <v>-47.940178000000003</v>
      </c>
      <c r="O612">
        <v>-30.238771</v>
      </c>
      <c r="P612">
        <v>-16.907532</v>
      </c>
    </row>
    <row r="613" spans="2:16" x14ac:dyDescent="0.25">
      <c r="B613">
        <v>42410000000</v>
      </c>
      <c r="C613">
        <v>-8.4913273</v>
      </c>
      <c r="D613">
        <v>-48.538311</v>
      </c>
      <c r="E613">
        <v>-30.413584</v>
      </c>
      <c r="F613">
        <v>-16.529973999999999</v>
      </c>
      <c r="L613">
        <v>42410000000</v>
      </c>
      <c r="M613">
        <v>-8.4913273</v>
      </c>
      <c r="N613">
        <v>-48.538311</v>
      </c>
      <c r="O613">
        <v>-30.413584</v>
      </c>
      <c r="P613">
        <v>-16.529973999999999</v>
      </c>
    </row>
    <row r="614" spans="2:16" x14ac:dyDescent="0.25">
      <c r="B614">
        <v>42595000000</v>
      </c>
      <c r="C614">
        <v>-8.5546416999999995</v>
      </c>
      <c r="D614">
        <v>-49.377079000000002</v>
      </c>
      <c r="E614">
        <v>-30.717403000000001</v>
      </c>
      <c r="F614">
        <v>-16.163398999999998</v>
      </c>
      <c r="L614">
        <v>42595000000</v>
      </c>
      <c r="M614">
        <v>-8.5546416999999995</v>
      </c>
      <c r="N614">
        <v>-49.377079000000002</v>
      </c>
      <c r="O614">
        <v>-30.717403000000001</v>
      </c>
      <c r="P614">
        <v>-16.163398999999998</v>
      </c>
    </row>
    <row r="615" spans="2:16" x14ac:dyDescent="0.25">
      <c r="B615">
        <v>42780000000</v>
      </c>
      <c r="C615">
        <v>-8.770505</v>
      </c>
      <c r="D615">
        <v>-49.672122999999999</v>
      </c>
      <c r="E615">
        <v>-30.533076999999999</v>
      </c>
      <c r="F615">
        <v>-15.809373000000001</v>
      </c>
      <c r="L615">
        <v>42780000000</v>
      </c>
      <c r="M615">
        <v>-8.770505</v>
      </c>
      <c r="N615">
        <v>-49.672122999999999</v>
      </c>
      <c r="O615">
        <v>-30.533076999999999</v>
      </c>
      <c r="P615">
        <v>-15.809373000000001</v>
      </c>
    </row>
    <row r="616" spans="2:16" x14ac:dyDescent="0.25">
      <c r="B616">
        <v>42965000000</v>
      </c>
      <c r="C616">
        <v>-8.6551904999999998</v>
      </c>
      <c r="D616">
        <v>-49.262238000000004</v>
      </c>
      <c r="E616">
        <v>-30.079492999999999</v>
      </c>
      <c r="F616">
        <v>-15.473703</v>
      </c>
      <c r="L616">
        <v>42965000000</v>
      </c>
      <c r="M616">
        <v>-8.6551904999999998</v>
      </c>
      <c r="N616">
        <v>-49.262238000000004</v>
      </c>
      <c r="O616">
        <v>-30.079492999999999</v>
      </c>
      <c r="P616">
        <v>-15.473703</v>
      </c>
    </row>
    <row r="617" spans="2:16" x14ac:dyDescent="0.25">
      <c r="B617">
        <v>43150000000</v>
      </c>
      <c r="C617">
        <v>-8.7481793999999997</v>
      </c>
      <c r="D617">
        <v>-48.420403</v>
      </c>
      <c r="E617">
        <v>-29.563255000000002</v>
      </c>
      <c r="F617">
        <v>-15.153229</v>
      </c>
      <c r="L617">
        <v>43150000000</v>
      </c>
      <c r="M617">
        <v>-8.7481793999999997</v>
      </c>
      <c r="N617">
        <v>-48.420403</v>
      </c>
      <c r="O617">
        <v>-29.563255000000002</v>
      </c>
      <c r="P617">
        <v>-15.153229</v>
      </c>
    </row>
    <row r="618" spans="2:16" x14ac:dyDescent="0.25">
      <c r="B618">
        <v>43335000000</v>
      </c>
      <c r="C618">
        <v>-8.4514618000000006</v>
      </c>
      <c r="D618">
        <v>-47.220790999999998</v>
      </c>
      <c r="E618">
        <v>-28.851475000000001</v>
      </c>
      <c r="F618">
        <v>-14.864034999999999</v>
      </c>
      <c r="L618">
        <v>43335000000</v>
      </c>
      <c r="M618">
        <v>-8.4514618000000006</v>
      </c>
      <c r="N618">
        <v>-47.220790999999998</v>
      </c>
      <c r="O618">
        <v>-28.851475000000001</v>
      </c>
      <c r="P618">
        <v>-14.864034999999999</v>
      </c>
    </row>
    <row r="619" spans="2:16" x14ac:dyDescent="0.25">
      <c r="B619">
        <v>43520000000</v>
      </c>
      <c r="C619">
        <v>-8.4257536000000002</v>
      </c>
      <c r="D619">
        <v>-45.860680000000002</v>
      </c>
      <c r="E619">
        <v>-28.103683</v>
      </c>
      <c r="F619">
        <v>-14.598229</v>
      </c>
      <c r="L619">
        <v>43520000000</v>
      </c>
      <c r="M619">
        <v>-8.4257536000000002</v>
      </c>
      <c r="N619">
        <v>-45.860680000000002</v>
      </c>
      <c r="O619">
        <v>-28.103683</v>
      </c>
      <c r="P619">
        <v>-14.598229</v>
      </c>
    </row>
    <row r="620" spans="2:16" x14ac:dyDescent="0.25">
      <c r="B620">
        <v>43705000000</v>
      </c>
      <c r="C620">
        <v>-7.9616126999999999</v>
      </c>
      <c r="D620">
        <v>-44.322971000000003</v>
      </c>
      <c r="E620">
        <v>-27.341671000000002</v>
      </c>
      <c r="F620">
        <v>-14.359472</v>
      </c>
      <c r="L620">
        <v>43705000000</v>
      </c>
      <c r="M620">
        <v>-7.9616126999999999</v>
      </c>
      <c r="N620">
        <v>-44.322971000000003</v>
      </c>
      <c r="O620">
        <v>-27.341671000000002</v>
      </c>
      <c r="P620">
        <v>-14.359472</v>
      </c>
    </row>
    <row r="621" spans="2:16" x14ac:dyDescent="0.25">
      <c r="B621">
        <v>43890000000</v>
      </c>
      <c r="C621">
        <v>-7.7863597999999996</v>
      </c>
      <c r="D621">
        <v>-42.837874999999997</v>
      </c>
      <c r="E621">
        <v>-26.623688000000001</v>
      </c>
      <c r="F621">
        <v>-14.157508999999999</v>
      </c>
      <c r="L621">
        <v>43890000000</v>
      </c>
      <c r="M621">
        <v>-7.7863597999999996</v>
      </c>
      <c r="N621">
        <v>-42.837874999999997</v>
      </c>
      <c r="O621">
        <v>-26.623688000000001</v>
      </c>
      <c r="P621">
        <v>-14.157508999999999</v>
      </c>
    </row>
    <row r="622" spans="2:16" x14ac:dyDescent="0.25">
      <c r="B622">
        <v>44075000000</v>
      </c>
      <c r="C622">
        <v>-7.3839183000000004</v>
      </c>
      <c r="D622">
        <v>-41.347748000000003</v>
      </c>
      <c r="E622">
        <v>-25.820865999999999</v>
      </c>
      <c r="F622">
        <v>-13.983677</v>
      </c>
      <c r="L622">
        <v>44075000000</v>
      </c>
      <c r="M622">
        <v>-7.3839183000000004</v>
      </c>
      <c r="N622">
        <v>-41.347748000000003</v>
      </c>
      <c r="O622">
        <v>-25.820865999999999</v>
      </c>
      <c r="P622">
        <v>-13.983677</v>
      </c>
    </row>
    <row r="623" spans="2:16" x14ac:dyDescent="0.25">
      <c r="B623">
        <v>44260000000</v>
      </c>
      <c r="C623">
        <v>-7.2078290000000003</v>
      </c>
      <c r="D623">
        <v>-39.963661000000002</v>
      </c>
      <c r="E623">
        <v>-25.101948</v>
      </c>
      <c r="F623">
        <v>-13.834555999999999</v>
      </c>
      <c r="L623">
        <v>44260000000</v>
      </c>
      <c r="M623">
        <v>-7.2078290000000003</v>
      </c>
      <c r="N623">
        <v>-39.963661000000002</v>
      </c>
      <c r="O623">
        <v>-25.101948</v>
      </c>
      <c r="P623">
        <v>-13.834555999999999</v>
      </c>
    </row>
    <row r="624" spans="2:16" x14ac:dyDescent="0.25">
      <c r="B624">
        <v>44445000000</v>
      </c>
      <c r="C624">
        <v>-6.8195639000000003</v>
      </c>
      <c r="D624">
        <v>-38.537765999999998</v>
      </c>
      <c r="E624">
        <v>-24.394393999999998</v>
      </c>
      <c r="F624">
        <v>-13.744700999999999</v>
      </c>
      <c r="L624">
        <v>44445000000</v>
      </c>
      <c r="M624">
        <v>-6.8195639000000003</v>
      </c>
      <c r="N624">
        <v>-38.537765999999998</v>
      </c>
      <c r="O624">
        <v>-24.394393999999998</v>
      </c>
      <c r="P624">
        <v>-13.744700999999999</v>
      </c>
    </row>
    <row r="625" spans="2:16" x14ac:dyDescent="0.25">
      <c r="B625">
        <v>44630000000</v>
      </c>
      <c r="C625">
        <v>-6.6512465000000001</v>
      </c>
      <c r="D625">
        <v>-37.280453000000001</v>
      </c>
      <c r="E625">
        <v>-23.791328</v>
      </c>
      <c r="F625">
        <v>-13.684711</v>
      </c>
      <c r="L625">
        <v>44630000000</v>
      </c>
      <c r="M625">
        <v>-6.6512465000000001</v>
      </c>
      <c r="N625">
        <v>-37.280453000000001</v>
      </c>
      <c r="O625">
        <v>-23.791328</v>
      </c>
      <c r="P625">
        <v>-13.684711</v>
      </c>
    </row>
    <row r="626" spans="2:16" x14ac:dyDescent="0.25">
      <c r="B626">
        <v>44815000000</v>
      </c>
      <c r="C626">
        <v>-6.4243169</v>
      </c>
      <c r="D626">
        <v>-36.229218000000003</v>
      </c>
      <c r="E626">
        <v>-23.291139999999999</v>
      </c>
      <c r="F626">
        <v>-13.656091999999999</v>
      </c>
      <c r="L626">
        <v>44815000000</v>
      </c>
      <c r="M626">
        <v>-6.4243169</v>
      </c>
      <c r="N626">
        <v>-36.229218000000003</v>
      </c>
      <c r="O626">
        <v>-23.291139999999999</v>
      </c>
      <c r="P626">
        <v>-13.656091999999999</v>
      </c>
    </row>
    <row r="627" spans="2:16" x14ac:dyDescent="0.25">
      <c r="B627">
        <v>45000000000</v>
      </c>
      <c r="C627">
        <v>-6.2808437000000001</v>
      </c>
      <c r="D627">
        <v>-35.490608000000002</v>
      </c>
      <c r="E627">
        <v>-22.970444000000001</v>
      </c>
      <c r="F627">
        <v>-13.650520999999999</v>
      </c>
      <c r="L627">
        <v>45000000000</v>
      </c>
      <c r="M627">
        <v>-6.2808437000000001</v>
      </c>
      <c r="N627">
        <v>-35.490608000000002</v>
      </c>
      <c r="O627">
        <v>-22.970444000000001</v>
      </c>
      <c r="P627">
        <v>-13.650520999999999</v>
      </c>
    </row>
    <row r="628" spans="2:16" x14ac:dyDescent="0.25">
      <c r="B628" t="s">
        <v>21</v>
      </c>
      <c r="L628" t="s">
        <v>21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05"/>
  <sheetViews>
    <sheetView workbookViewId="0">
      <selection activeCell="D3" sqref="D3"/>
    </sheetView>
  </sheetViews>
  <sheetFormatPr defaultRowHeight="15" x14ac:dyDescent="0.25"/>
  <cols>
    <col min="1" max="1" width="13.7109375" style="30" customWidth="1"/>
    <col min="2" max="2" width="11" style="17" bestFit="1" customWidth="1"/>
    <col min="3" max="3" width="2" style="18" customWidth="1"/>
    <col min="4" max="4" width="12.7109375" style="20" bestFit="1" customWidth="1"/>
    <col min="5" max="5" width="2" style="18" customWidth="1"/>
    <col min="6" max="6" width="8.28515625" style="17" bestFit="1" customWidth="1"/>
    <col min="7" max="7" width="2" style="18" customWidth="1"/>
    <col min="8" max="8" width="7.7109375" style="19" bestFit="1" customWidth="1"/>
    <col min="9" max="9" width="2" style="18" customWidth="1"/>
    <col min="10" max="10" width="7.5703125" style="17" bestFit="1" customWidth="1"/>
    <col min="11" max="11" width="13.7109375" style="30" customWidth="1"/>
    <col min="12" max="12" width="11" style="17" bestFit="1" customWidth="1"/>
    <col min="13" max="13" width="2" style="18" customWidth="1"/>
    <col min="14" max="14" width="7.28515625" style="17" bestFit="1" customWidth="1"/>
    <col min="15" max="15" width="2" style="18" customWidth="1"/>
    <col min="16" max="16" width="8.28515625" style="17" bestFit="1" customWidth="1"/>
    <col min="17" max="17" width="2" style="18" customWidth="1"/>
    <col min="18" max="18" width="7.5703125" style="19" bestFit="1" customWidth="1"/>
    <col min="19" max="19" width="2" style="18" customWidth="1"/>
    <col min="20" max="20" width="7.42578125" style="17" bestFit="1" customWidth="1"/>
    <col min="21" max="21" width="2" style="18" customWidth="1"/>
    <col min="23" max="16384" width="9.140625" style="1"/>
  </cols>
  <sheetData>
    <row r="1" spans="1:23" x14ac:dyDescent="0.25">
      <c r="B1" s="17" t="s">
        <v>0</v>
      </c>
      <c r="D1" s="32" t="str">
        <f>'CL &amp; Data'!C426</f>
        <v>LO Return Loss Log Mag(dB)</v>
      </c>
      <c r="E1" s="35"/>
      <c r="F1" s="32" t="str">
        <f>'CL &amp; Data'!D426</f>
        <v>LO-RF Isolation Log Mag(dB)</v>
      </c>
      <c r="G1" s="35"/>
      <c r="H1" s="32" t="str">
        <f>'CL &amp; Data'!E426</f>
        <v>LO-IF Isolation Log Mag(dB)</v>
      </c>
      <c r="I1" s="35"/>
      <c r="J1" s="32" t="str">
        <f>'CL &amp; Data'!F426</f>
        <v>RF-IF Isolation Log Mag(dB)</v>
      </c>
      <c r="L1" s="17" t="s">
        <v>0</v>
      </c>
      <c r="N1" s="34" t="str">
        <f>'CL &amp; Data'!M426</f>
        <v>LO Return Loss Log Mag(dB)</v>
      </c>
      <c r="O1" s="36"/>
      <c r="P1" s="34" t="str">
        <f>'CL &amp; Data'!N426</f>
        <v>LO-RF Isolation Log Mag(dB)</v>
      </c>
      <c r="Q1" s="36"/>
      <c r="R1" s="34" t="str">
        <f>'CL &amp; Data'!O426</f>
        <v>LO-IF Isolation Log Mag(dB)</v>
      </c>
      <c r="S1" s="36"/>
      <c r="T1" s="34" t="str">
        <f>'CL &amp; Data'!P426</f>
        <v>RF-IF Isolation Log Mag(dB)</v>
      </c>
    </row>
    <row r="2" spans="1:23" x14ac:dyDescent="0.25">
      <c r="A2" s="29" t="s">
        <v>103</v>
      </c>
      <c r="H2" s="17"/>
      <c r="K2" s="29" t="s">
        <v>104</v>
      </c>
      <c r="R2" s="17"/>
    </row>
    <row r="3" spans="1:23" s="16" customFormat="1" x14ac:dyDescent="0.25">
      <c r="A3" s="30"/>
      <c r="B3" s="21" t="s">
        <v>13</v>
      </c>
      <c r="C3" s="22"/>
      <c r="D3" s="21">
        <f>AVERAGE(D21:D178)</f>
        <v>-12.228231195569624</v>
      </c>
      <c r="E3" s="22"/>
      <c r="F3" s="21">
        <f>AVERAGE(F21:F178)</f>
        <v>-46.377894632911399</v>
      </c>
      <c r="G3" s="22"/>
      <c r="H3" s="21">
        <f>AVERAGE(H21:H178)</f>
        <v>-42.294996297468337</v>
      </c>
      <c r="I3" s="22"/>
      <c r="J3" s="21">
        <f>AVERAGE(J21:J178)</f>
        <v>-22.987177132911391</v>
      </c>
      <c r="K3" s="30"/>
      <c r="L3" s="21" t="s">
        <v>13</v>
      </c>
      <c r="M3" s="22"/>
      <c r="N3" s="21">
        <f>AVERAGE(N21:N178)</f>
        <v>-12.228231195569624</v>
      </c>
      <c r="O3" s="22"/>
      <c r="P3" s="21">
        <f>AVERAGE(P21:P178)</f>
        <v>-46.377894632911399</v>
      </c>
      <c r="Q3" s="22"/>
      <c r="R3" s="21">
        <f>AVERAGE(R21:R178)</f>
        <v>-42.294996297468337</v>
      </c>
      <c r="S3" s="22"/>
      <c r="T3" s="21">
        <f>AVERAGE(T21:T178)</f>
        <v>-22.987177132911391</v>
      </c>
      <c r="U3" s="22"/>
    </row>
    <row r="4" spans="1:23" x14ac:dyDescent="0.25">
      <c r="A4" s="40" t="s">
        <v>112</v>
      </c>
      <c r="H4" s="17"/>
      <c r="K4" s="40" t="s">
        <v>112</v>
      </c>
      <c r="R4" s="17"/>
    </row>
    <row r="5" spans="1:23" x14ac:dyDescent="0.25">
      <c r="A5" s="40" t="s">
        <v>196</v>
      </c>
      <c r="B5" s="3">
        <f>'CL &amp; Data'!B427/1000000000</f>
        <v>8</v>
      </c>
      <c r="D5" s="3">
        <f>'CL &amp; Data'!C427</f>
        <v>-2.8722078999999998</v>
      </c>
      <c r="F5" s="3">
        <f>'CL &amp; Data'!D427</f>
        <v>-48.545357000000003</v>
      </c>
      <c r="H5" s="3">
        <f>'CL &amp; Data'!E427</f>
        <v>-32.759028999999998</v>
      </c>
      <c r="J5" s="3">
        <f>'CL &amp; Data'!F427</f>
        <v>-42.647015000000003</v>
      </c>
      <c r="K5" s="40" t="s">
        <v>196</v>
      </c>
      <c r="L5" s="3">
        <f>'CL &amp; Data'!L427/1000000000</f>
        <v>8</v>
      </c>
      <c r="N5" s="3">
        <f>'CL &amp; Data'!M427</f>
        <v>-2.8722078999999998</v>
      </c>
      <c r="P5" s="3">
        <f>'CL &amp; Data'!N427</f>
        <v>-48.545357000000003</v>
      </c>
      <c r="R5" s="3">
        <f>'CL &amp; Data'!O427</f>
        <v>-32.759028999999998</v>
      </c>
      <c r="T5" s="3">
        <f>'CL &amp; Data'!P427</f>
        <v>-42.647015000000003</v>
      </c>
    </row>
    <row r="6" spans="1:23" x14ac:dyDescent="0.25">
      <c r="A6" s="40" t="s">
        <v>197</v>
      </c>
      <c r="B6" s="3">
        <f>'CL &amp; Data'!B428/1000000000</f>
        <v>8.1850000000000005</v>
      </c>
      <c r="D6" s="3">
        <f>'CL &amp; Data'!C428</f>
        <v>-3.0834500999999999</v>
      </c>
      <c r="F6" s="3">
        <f>'CL &amp; Data'!D428</f>
        <v>-48.626812000000001</v>
      </c>
      <c r="H6" s="3">
        <f>'CL &amp; Data'!E428</f>
        <v>-32.584586999999999</v>
      </c>
      <c r="J6" s="3">
        <f>'CL &amp; Data'!F428</f>
        <v>-42.363028999999997</v>
      </c>
      <c r="K6" s="40" t="s">
        <v>197</v>
      </c>
      <c r="L6" s="3">
        <f>'CL &amp; Data'!L428/1000000000</f>
        <v>8.1850000000000005</v>
      </c>
      <c r="N6" s="3">
        <f>'CL &amp; Data'!M428</f>
        <v>-3.0834500999999999</v>
      </c>
      <c r="P6" s="3">
        <f>'CL &amp; Data'!N428</f>
        <v>-48.626812000000001</v>
      </c>
      <c r="R6" s="3">
        <f>'CL &amp; Data'!O428</f>
        <v>-32.584586999999999</v>
      </c>
      <c r="T6" s="3">
        <f>'CL &amp; Data'!P428</f>
        <v>-42.363028999999997</v>
      </c>
    </row>
    <row r="7" spans="1:23" x14ac:dyDescent="0.25">
      <c r="B7" s="3">
        <f>'CL &amp; Data'!B429/1000000000</f>
        <v>8.3699999999999992</v>
      </c>
      <c r="D7" s="3">
        <f>'CL &amp; Data'!C429</f>
        <v>-3.3744051000000002</v>
      </c>
      <c r="F7" s="3">
        <f>'CL &amp; Data'!D429</f>
        <v>-48.780777</v>
      </c>
      <c r="H7" s="3">
        <f>'CL &amp; Data'!E429</f>
        <v>-32.406624000000001</v>
      </c>
      <c r="J7" s="3">
        <f>'CL &amp; Data'!F429</f>
        <v>-41.779243000000001</v>
      </c>
      <c r="L7" s="3">
        <f>'CL &amp; Data'!L429/1000000000</f>
        <v>8.3699999999999992</v>
      </c>
      <c r="N7" s="3">
        <f>'CL &amp; Data'!M429</f>
        <v>-3.3744051000000002</v>
      </c>
      <c r="P7" s="3">
        <f>'CL &amp; Data'!N429</f>
        <v>-48.780777</v>
      </c>
      <c r="R7" s="3">
        <f>'CL &amp; Data'!O429</f>
        <v>-32.406624000000001</v>
      </c>
      <c r="T7" s="3">
        <f>'CL &amp; Data'!P429</f>
        <v>-41.779243000000001</v>
      </c>
    </row>
    <row r="8" spans="1:23" x14ac:dyDescent="0.25">
      <c r="B8" s="3">
        <f>'CL &amp; Data'!B430/1000000000</f>
        <v>8.5549999999999997</v>
      </c>
      <c r="D8" s="3">
        <f>'CL &amp; Data'!C430</f>
        <v>-3.7118796999999999</v>
      </c>
      <c r="F8" s="3">
        <f>'CL &amp; Data'!D430</f>
        <v>-49.040103999999999</v>
      </c>
      <c r="H8" s="3">
        <f>'CL &amp; Data'!E430</f>
        <v>-32.265456999999998</v>
      </c>
      <c r="J8" s="3">
        <f>'CL &amp; Data'!F430</f>
        <v>-41.056640999999999</v>
      </c>
      <c r="L8" s="3">
        <f>'CL &amp; Data'!L430/1000000000</f>
        <v>8.5549999999999997</v>
      </c>
      <c r="N8" s="3">
        <f>'CL &amp; Data'!M430</f>
        <v>-3.7118796999999999</v>
      </c>
      <c r="P8" s="3">
        <f>'CL &amp; Data'!N430</f>
        <v>-49.040103999999999</v>
      </c>
      <c r="R8" s="3">
        <f>'CL &amp; Data'!O430</f>
        <v>-32.265456999999998</v>
      </c>
      <c r="T8" s="3">
        <f>'CL &amp; Data'!P430</f>
        <v>-41.056640999999999</v>
      </c>
      <c r="W8" s="24"/>
    </row>
    <row r="9" spans="1:23" x14ac:dyDescent="0.25">
      <c r="B9" s="3">
        <f>'CL &amp; Data'!B431/1000000000</f>
        <v>8.74</v>
      </c>
      <c r="D9" s="3">
        <f>'CL &amp; Data'!C431</f>
        <v>-4.0917478000000003</v>
      </c>
      <c r="F9" s="3">
        <f>'CL &amp; Data'!D431</f>
        <v>-49.144547000000003</v>
      </c>
      <c r="H9" s="3">
        <f>'CL &amp; Data'!E431</f>
        <v>-32.056477000000001</v>
      </c>
      <c r="J9" s="3">
        <f>'CL &amp; Data'!F431</f>
        <v>-40.125968999999998</v>
      </c>
      <c r="L9" s="3">
        <f>'CL &amp; Data'!L431/1000000000</f>
        <v>8.74</v>
      </c>
      <c r="N9" s="3">
        <f>'CL &amp; Data'!M431</f>
        <v>-4.0917478000000003</v>
      </c>
      <c r="P9" s="3">
        <f>'CL &amp; Data'!N431</f>
        <v>-49.144547000000003</v>
      </c>
      <c r="R9" s="3">
        <f>'CL &amp; Data'!O431</f>
        <v>-32.056477000000001</v>
      </c>
      <c r="T9" s="3">
        <f>'CL &amp; Data'!P431</f>
        <v>-40.125968999999998</v>
      </c>
    </row>
    <row r="10" spans="1:23" x14ac:dyDescent="0.25">
      <c r="B10" s="3">
        <f>'CL &amp; Data'!B432/1000000000</f>
        <v>8.9250000000000007</v>
      </c>
      <c r="D10" s="3">
        <f>'CL &amp; Data'!C432</f>
        <v>-4.4751700999999997</v>
      </c>
      <c r="F10" s="3">
        <f>'CL &amp; Data'!D432</f>
        <v>-49.269539000000002</v>
      </c>
      <c r="H10" s="3">
        <f>'CL &amp; Data'!E432</f>
        <v>-32.028914999999998</v>
      </c>
      <c r="J10" s="3">
        <f>'CL &amp; Data'!F432</f>
        <v>-38.966602000000002</v>
      </c>
      <c r="L10" s="3">
        <f>'CL &amp; Data'!L432/1000000000</f>
        <v>8.9250000000000007</v>
      </c>
      <c r="N10" s="3">
        <f>'CL &amp; Data'!M432</f>
        <v>-4.4751700999999997</v>
      </c>
      <c r="P10" s="3">
        <f>'CL &amp; Data'!N432</f>
        <v>-49.269539000000002</v>
      </c>
      <c r="R10" s="3">
        <f>'CL &amp; Data'!O432</f>
        <v>-32.028914999999998</v>
      </c>
      <c r="T10" s="3">
        <f>'CL &amp; Data'!P432</f>
        <v>-38.966602000000002</v>
      </c>
    </row>
    <row r="11" spans="1:23" x14ac:dyDescent="0.25">
      <c r="B11" s="3">
        <f>'CL &amp; Data'!B433/1000000000</f>
        <v>9.11</v>
      </c>
      <c r="D11" s="3">
        <f>'CL &amp; Data'!C433</f>
        <v>-4.8368754000000003</v>
      </c>
      <c r="F11" s="3">
        <f>'CL &amp; Data'!D433</f>
        <v>-49.495735000000003</v>
      </c>
      <c r="H11" s="3">
        <f>'CL &amp; Data'!E433</f>
        <v>-32.025188</v>
      </c>
      <c r="J11" s="3">
        <f>'CL &amp; Data'!F433</f>
        <v>-37.833210000000001</v>
      </c>
      <c r="L11" s="3">
        <f>'CL &amp; Data'!L433/1000000000</f>
        <v>9.11</v>
      </c>
      <c r="N11" s="3">
        <f>'CL &amp; Data'!M433</f>
        <v>-4.8368754000000003</v>
      </c>
      <c r="P11" s="3">
        <f>'CL &amp; Data'!N433</f>
        <v>-49.495735000000003</v>
      </c>
      <c r="R11" s="3">
        <f>'CL &amp; Data'!O433</f>
        <v>-32.025188</v>
      </c>
      <c r="T11" s="3">
        <f>'CL &amp; Data'!P433</f>
        <v>-37.833210000000001</v>
      </c>
    </row>
    <row r="12" spans="1:23" x14ac:dyDescent="0.25">
      <c r="B12" s="3">
        <f>'CL &amp; Data'!B434/1000000000</f>
        <v>9.2949999999999999</v>
      </c>
      <c r="D12" s="3">
        <f>'CL &amp; Data'!C434</f>
        <v>-5.2591242999999999</v>
      </c>
      <c r="F12" s="3">
        <f>'CL &amp; Data'!D434</f>
        <v>-49.657252999999997</v>
      </c>
      <c r="H12" s="3">
        <f>'CL &amp; Data'!E434</f>
        <v>-32.056086999999998</v>
      </c>
      <c r="J12" s="3">
        <f>'CL &amp; Data'!F434</f>
        <v>-36.715705999999997</v>
      </c>
      <c r="L12" s="3">
        <f>'CL &amp; Data'!L434/1000000000</f>
        <v>9.2949999999999999</v>
      </c>
      <c r="N12" s="3">
        <f>'CL &amp; Data'!M434</f>
        <v>-5.2591242999999999</v>
      </c>
      <c r="P12" s="3">
        <f>'CL &amp; Data'!N434</f>
        <v>-49.657252999999997</v>
      </c>
      <c r="R12" s="3">
        <f>'CL &amp; Data'!O434</f>
        <v>-32.056086999999998</v>
      </c>
      <c r="T12" s="3">
        <f>'CL &amp; Data'!P434</f>
        <v>-36.715705999999997</v>
      </c>
    </row>
    <row r="13" spans="1:23" x14ac:dyDescent="0.25">
      <c r="B13" s="3">
        <f>'CL &amp; Data'!B435/1000000000</f>
        <v>9.48</v>
      </c>
      <c r="D13" s="3">
        <f>'CL &amp; Data'!C435</f>
        <v>-5.7289418999999997</v>
      </c>
      <c r="F13" s="3">
        <f>'CL &amp; Data'!D435</f>
        <v>-49.554504000000001</v>
      </c>
      <c r="H13" s="3">
        <f>'CL &amp; Data'!E435</f>
        <v>-32.162253999999997</v>
      </c>
      <c r="J13" s="3">
        <f>'CL &amp; Data'!F435</f>
        <v>-35.523842000000002</v>
      </c>
      <c r="L13" s="3">
        <f>'CL &amp; Data'!L435/1000000000</f>
        <v>9.48</v>
      </c>
      <c r="N13" s="3">
        <f>'CL &amp; Data'!M435</f>
        <v>-5.7289418999999997</v>
      </c>
      <c r="P13" s="3">
        <f>'CL &amp; Data'!N435</f>
        <v>-49.554504000000001</v>
      </c>
      <c r="R13" s="3">
        <f>'CL &amp; Data'!O435</f>
        <v>-32.162253999999997</v>
      </c>
      <c r="T13" s="3">
        <f>'CL &amp; Data'!P435</f>
        <v>-35.523842000000002</v>
      </c>
    </row>
    <row r="14" spans="1:23" x14ac:dyDescent="0.25">
      <c r="B14" s="3">
        <f>'CL &amp; Data'!B436/1000000000</f>
        <v>9.6649999999999991</v>
      </c>
      <c r="D14" s="3">
        <f>'CL &amp; Data'!C436</f>
        <v>-6.1772727999999999</v>
      </c>
      <c r="F14" s="3">
        <f>'CL &amp; Data'!D436</f>
        <v>-49.404750999999997</v>
      </c>
      <c r="H14" s="3">
        <f>'CL &amp; Data'!E436</f>
        <v>-32.637154000000002</v>
      </c>
      <c r="J14" s="3">
        <f>'CL &amp; Data'!F436</f>
        <v>-34.596423999999999</v>
      </c>
      <c r="L14" s="3">
        <f>'CL &amp; Data'!L436/1000000000</f>
        <v>9.6649999999999991</v>
      </c>
      <c r="N14" s="3">
        <f>'CL &amp; Data'!M436</f>
        <v>-6.1772727999999999</v>
      </c>
      <c r="P14" s="3">
        <f>'CL &amp; Data'!N436</f>
        <v>-49.404750999999997</v>
      </c>
      <c r="R14" s="3">
        <f>'CL &amp; Data'!O436</f>
        <v>-32.637154000000002</v>
      </c>
      <c r="T14" s="3">
        <f>'CL &amp; Data'!P436</f>
        <v>-34.596423999999999</v>
      </c>
    </row>
    <row r="15" spans="1:23" x14ac:dyDescent="0.25">
      <c r="B15" s="3">
        <f>'CL &amp; Data'!B437/1000000000</f>
        <v>9.85</v>
      </c>
      <c r="D15" s="3">
        <f>'CL &amp; Data'!C437</f>
        <v>-6.7726240000000004</v>
      </c>
      <c r="F15" s="3">
        <f>'CL &amp; Data'!D437</f>
        <v>-49.090846999999997</v>
      </c>
      <c r="H15" s="3">
        <f>'CL &amp; Data'!E437</f>
        <v>-32.902405000000002</v>
      </c>
      <c r="J15" s="3">
        <f>'CL &amp; Data'!F437</f>
        <v>-33.627281000000004</v>
      </c>
      <c r="L15" s="3">
        <f>'CL &amp; Data'!L437/1000000000</f>
        <v>9.85</v>
      </c>
      <c r="N15" s="3">
        <f>'CL &amp; Data'!M437</f>
        <v>-6.7726240000000004</v>
      </c>
      <c r="P15" s="3">
        <f>'CL &amp; Data'!N437</f>
        <v>-49.090846999999997</v>
      </c>
      <c r="R15" s="3">
        <f>'CL &amp; Data'!O437</f>
        <v>-32.902405000000002</v>
      </c>
      <c r="T15" s="3">
        <f>'CL &amp; Data'!P437</f>
        <v>-33.627281000000004</v>
      </c>
    </row>
    <row r="16" spans="1:23" x14ac:dyDescent="0.25">
      <c r="B16" s="3">
        <f>'CL &amp; Data'!B438/1000000000</f>
        <v>10.035</v>
      </c>
      <c r="D16" s="3">
        <f>'CL &amp; Data'!C438</f>
        <v>-7.3241896999999998</v>
      </c>
      <c r="F16" s="3">
        <f>'CL &amp; Data'!D438</f>
        <v>-48.838191999999999</v>
      </c>
      <c r="H16" s="3">
        <f>'CL &amp; Data'!E438</f>
        <v>-33.463638000000003</v>
      </c>
      <c r="J16" s="3">
        <f>'CL &amp; Data'!F438</f>
        <v>-32.55294</v>
      </c>
      <c r="L16" s="3">
        <f>'CL &amp; Data'!L438/1000000000</f>
        <v>10.035</v>
      </c>
      <c r="N16" s="3">
        <f>'CL &amp; Data'!M438</f>
        <v>-7.3241896999999998</v>
      </c>
      <c r="P16" s="3">
        <f>'CL &amp; Data'!N438</f>
        <v>-48.838191999999999</v>
      </c>
      <c r="R16" s="3">
        <f>'CL &amp; Data'!O438</f>
        <v>-33.463638000000003</v>
      </c>
      <c r="T16" s="3">
        <f>'CL &amp; Data'!P438</f>
        <v>-32.55294</v>
      </c>
    </row>
    <row r="17" spans="2:20" x14ac:dyDescent="0.25">
      <c r="B17" s="3">
        <f>'CL &amp; Data'!B439/1000000000</f>
        <v>10.220000000000001</v>
      </c>
      <c r="D17" s="3">
        <f>'CL &amp; Data'!C439</f>
        <v>-7.8648142999999999</v>
      </c>
      <c r="F17" s="3">
        <f>'CL &amp; Data'!D439</f>
        <v>-48.611007999999998</v>
      </c>
      <c r="H17" s="3">
        <f>'CL &amp; Data'!E439</f>
        <v>-34.038609000000001</v>
      </c>
      <c r="J17" s="3">
        <f>'CL &amp; Data'!F439</f>
        <v>-31.812279</v>
      </c>
      <c r="L17" s="3">
        <f>'CL &amp; Data'!L439/1000000000</f>
        <v>10.220000000000001</v>
      </c>
      <c r="N17" s="3">
        <f>'CL &amp; Data'!M439</f>
        <v>-7.8648142999999999</v>
      </c>
      <c r="P17" s="3">
        <f>'CL &amp; Data'!N439</f>
        <v>-48.611007999999998</v>
      </c>
      <c r="R17" s="3">
        <f>'CL &amp; Data'!O439</f>
        <v>-34.038609000000001</v>
      </c>
      <c r="T17" s="3">
        <f>'CL &amp; Data'!P439</f>
        <v>-31.812279</v>
      </c>
    </row>
    <row r="18" spans="2:20" x14ac:dyDescent="0.25">
      <c r="B18" s="3">
        <f>'CL &amp; Data'!B440/1000000000</f>
        <v>10.404999999999999</v>
      </c>
      <c r="D18" s="3">
        <f>'CL &amp; Data'!C440</f>
        <v>-8.5509480999999994</v>
      </c>
      <c r="F18" s="3">
        <f>'CL &amp; Data'!D440</f>
        <v>-48.513309</v>
      </c>
      <c r="H18" s="3">
        <f>'CL &amp; Data'!E440</f>
        <v>-34.605122000000001</v>
      </c>
      <c r="J18" s="3">
        <f>'CL &amp; Data'!F440</f>
        <v>-31.109670999999999</v>
      </c>
      <c r="L18" s="3">
        <f>'CL &amp; Data'!L440/1000000000</f>
        <v>10.404999999999999</v>
      </c>
      <c r="N18" s="3">
        <f>'CL &amp; Data'!M440</f>
        <v>-8.5509480999999994</v>
      </c>
      <c r="P18" s="3">
        <f>'CL &amp; Data'!N440</f>
        <v>-48.513309</v>
      </c>
      <c r="R18" s="3">
        <f>'CL &amp; Data'!O440</f>
        <v>-34.605122000000001</v>
      </c>
      <c r="T18" s="3">
        <f>'CL &amp; Data'!P440</f>
        <v>-31.109670999999999</v>
      </c>
    </row>
    <row r="19" spans="2:20" x14ac:dyDescent="0.25">
      <c r="B19" s="3">
        <f>'CL &amp; Data'!B441/1000000000</f>
        <v>10.59</v>
      </c>
      <c r="D19" s="3">
        <f>'CL &amp; Data'!C441</f>
        <v>-9.2266293000000008</v>
      </c>
      <c r="F19" s="3">
        <f>'CL &amp; Data'!D441</f>
        <v>-48.517139</v>
      </c>
      <c r="H19" s="3">
        <f>'CL &amp; Data'!E441</f>
        <v>-35.098469000000001</v>
      </c>
      <c r="J19" s="3">
        <f>'CL &amp; Data'!F441</f>
        <v>-30.242619000000001</v>
      </c>
      <c r="L19" s="3">
        <f>'CL &amp; Data'!L441/1000000000</f>
        <v>10.59</v>
      </c>
      <c r="N19" s="3">
        <f>'CL &amp; Data'!M441</f>
        <v>-9.2266293000000008</v>
      </c>
      <c r="P19" s="3">
        <f>'CL &amp; Data'!N441</f>
        <v>-48.517139</v>
      </c>
      <c r="R19" s="3">
        <f>'CL &amp; Data'!O441</f>
        <v>-35.098469000000001</v>
      </c>
      <c r="T19" s="3">
        <f>'CL &amp; Data'!P441</f>
        <v>-30.242619000000001</v>
      </c>
    </row>
    <row r="20" spans="2:20" x14ac:dyDescent="0.25">
      <c r="B20" s="3">
        <f>'CL &amp; Data'!B442/1000000000</f>
        <v>10.775</v>
      </c>
      <c r="D20" s="3">
        <f>'CL &amp; Data'!C442</f>
        <v>-9.9253531000000006</v>
      </c>
      <c r="F20" s="3">
        <f>'CL &amp; Data'!D442</f>
        <v>-48.522193999999999</v>
      </c>
      <c r="H20" s="3">
        <f>'CL &amp; Data'!E442</f>
        <v>-35.648623999999998</v>
      </c>
      <c r="J20" s="3">
        <f>'CL &amp; Data'!F442</f>
        <v>-29.774781999999998</v>
      </c>
      <c r="L20" s="3">
        <f>'CL &amp; Data'!L442/1000000000</f>
        <v>10.775</v>
      </c>
      <c r="N20" s="3">
        <f>'CL &amp; Data'!M442</f>
        <v>-9.9253531000000006</v>
      </c>
      <c r="P20" s="3">
        <f>'CL &amp; Data'!N442</f>
        <v>-48.522193999999999</v>
      </c>
      <c r="R20" s="3">
        <f>'CL &amp; Data'!O442</f>
        <v>-35.648623999999998</v>
      </c>
      <c r="T20" s="3">
        <f>'CL &amp; Data'!P442</f>
        <v>-29.774781999999998</v>
      </c>
    </row>
    <row r="21" spans="2:20" x14ac:dyDescent="0.25">
      <c r="B21" s="3">
        <f>'CL &amp; Data'!B443/1000000000</f>
        <v>10.96</v>
      </c>
      <c r="D21" s="3">
        <f>'CL &amp; Data'!C443</f>
        <v>-10.695694</v>
      </c>
      <c r="F21" s="3">
        <f>'CL &amp; Data'!D443</f>
        <v>-48.349167000000001</v>
      </c>
      <c r="H21" s="3">
        <f>'CL &amp; Data'!E443</f>
        <v>-36.189774</v>
      </c>
      <c r="J21" s="3">
        <f>'CL &amp; Data'!F443</f>
        <v>-29.320243999999999</v>
      </c>
      <c r="L21" s="3">
        <f>'CL &amp; Data'!L443/1000000000</f>
        <v>10.96</v>
      </c>
      <c r="N21" s="3">
        <f>'CL &amp; Data'!M443</f>
        <v>-10.695694</v>
      </c>
      <c r="P21" s="3">
        <f>'CL &amp; Data'!N443</f>
        <v>-48.349167000000001</v>
      </c>
      <c r="R21" s="3">
        <f>'CL &amp; Data'!O443</f>
        <v>-36.189774</v>
      </c>
      <c r="T21" s="3">
        <f>'CL &amp; Data'!P443</f>
        <v>-29.320243999999999</v>
      </c>
    </row>
    <row r="22" spans="2:20" x14ac:dyDescent="0.25">
      <c r="B22" s="3">
        <f>'CL &amp; Data'!B444/1000000000</f>
        <v>11.145</v>
      </c>
      <c r="D22" s="3">
        <f>'CL &amp; Data'!C444</f>
        <v>-11.314743999999999</v>
      </c>
      <c r="F22" s="3">
        <f>'CL &amp; Data'!D444</f>
        <v>-48.117522999999998</v>
      </c>
      <c r="H22" s="3">
        <f>'CL &amp; Data'!E444</f>
        <v>-36.624180000000003</v>
      </c>
      <c r="J22" s="3">
        <f>'CL &amp; Data'!F444</f>
        <v>-28.735056</v>
      </c>
      <c r="L22" s="3">
        <f>'CL &amp; Data'!L444/1000000000</f>
        <v>11.145</v>
      </c>
      <c r="N22" s="3">
        <f>'CL &amp; Data'!M444</f>
        <v>-11.314743999999999</v>
      </c>
      <c r="P22" s="3">
        <f>'CL &amp; Data'!N444</f>
        <v>-48.117522999999998</v>
      </c>
      <c r="R22" s="3">
        <f>'CL &amp; Data'!O444</f>
        <v>-36.624180000000003</v>
      </c>
      <c r="T22" s="3">
        <f>'CL &amp; Data'!P444</f>
        <v>-28.735056</v>
      </c>
    </row>
    <row r="23" spans="2:20" x14ac:dyDescent="0.25">
      <c r="B23" s="3">
        <f>'CL &amp; Data'!B445/1000000000</f>
        <v>11.33</v>
      </c>
      <c r="D23" s="3">
        <f>'CL &amp; Data'!C445</f>
        <v>-12.028813</v>
      </c>
      <c r="F23" s="3">
        <f>'CL &amp; Data'!D445</f>
        <v>-47.955818000000001</v>
      </c>
      <c r="H23" s="3">
        <f>'CL &amp; Data'!E445</f>
        <v>-37.135719000000002</v>
      </c>
      <c r="J23" s="3">
        <f>'CL &amp; Data'!F445</f>
        <v>-28.197906</v>
      </c>
      <c r="L23" s="3">
        <f>'CL &amp; Data'!L445/1000000000</f>
        <v>11.33</v>
      </c>
      <c r="N23" s="3">
        <f>'CL &amp; Data'!M445</f>
        <v>-12.028813</v>
      </c>
      <c r="P23" s="3">
        <f>'CL &amp; Data'!N445</f>
        <v>-47.955818000000001</v>
      </c>
      <c r="R23" s="3">
        <f>'CL &amp; Data'!O445</f>
        <v>-37.135719000000002</v>
      </c>
      <c r="T23" s="3">
        <f>'CL &amp; Data'!P445</f>
        <v>-28.197906</v>
      </c>
    </row>
    <row r="24" spans="2:20" x14ac:dyDescent="0.25">
      <c r="B24" s="3">
        <f>'CL &amp; Data'!B446/1000000000</f>
        <v>11.515000000000001</v>
      </c>
      <c r="D24" s="3">
        <f>'CL &amp; Data'!C446</f>
        <v>-12.699942999999999</v>
      </c>
      <c r="F24" s="3">
        <f>'CL &amp; Data'!D446</f>
        <v>-47.829239000000001</v>
      </c>
      <c r="H24" s="3">
        <f>'CL &amp; Data'!E446</f>
        <v>-37.373798000000001</v>
      </c>
      <c r="J24" s="3">
        <f>'CL &amp; Data'!F446</f>
        <v>-27.788349</v>
      </c>
      <c r="L24" s="3">
        <f>'CL &amp; Data'!L446/1000000000</f>
        <v>11.515000000000001</v>
      </c>
      <c r="N24" s="3">
        <f>'CL &amp; Data'!M446</f>
        <v>-12.699942999999999</v>
      </c>
      <c r="P24" s="3">
        <f>'CL &amp; Data'!N446</f>
        <v>-47.829239000000001</v>
      </c>
      <c r="R24" s="3">
        <f>'CL &amp; Data'!O446</f>
        <v>-37.373798000000001</v>
      </c>
      <c r="T24" s="3">
        <f>'CL &amp; Data'!P446</f>
        <v>-27.788349</v>
      </c>
    </row>
    <row r="25" spans="2:20" x14ac:dyDescent="0.25">
      <c r="B25" s="3">
        <f>'CL &amp; Data'!B447/1000000000</f>
        <v>11.7</v>
      </c>
      <c r="D25" s="3">
        <f>'CL &amp; Data'!C447</f>
        <v>-13.278294000000001</v>
      </c>
      <c r="F25" s="3">
        <f>'CL &amp; Data'!D447</f>
        <v>-47.797237000000003</v>
      </c>
      <c r="H25" s="3">
        <f>'CL &amp; Data'!E447</f>
        <v>-38.020386000000002</v>
      </c>
      <c r="J25" s="3">
        <f>'CL &amp; Data'!F447</f>
        <v>-27.324566000000001</v>
      </c>
      <c r="L25" s="3">
        <f>'CL &amp; Data'!L447/1000000000</f>
        <v>11.7</v>
      </c>
      <c r="N25" s="3">
        <f>'CL &amp; Data'!M447</f>
        <v>-13.278294000000001</v>
      </c>
      <c r="P25" s="3">
        <f>'CL &amp; Data'!N447</f>
        <v>-47.797237000000003</v>
      </c>
      <c r="R25" s="3">
        <f>'CL &amp; Data'!O447</f>
        <v>-38.020386000000002</v>
      </c>
      <c r="T25" s="3">
        <f>'CL &amp; Data'!P447</f>
        <v>-27.324566000000001</v>
      </c>
    </row>
    <row r="26" spans="2:20" x14ac:dyDescent="0.25">
      <c r="B26" s="3">
        <f>'CL &amp; Data'!B448/1000000000</f>
        <v>11.885</v>
      </c>
      <c r="D26" s="3">
        <f>'CL &amp; Data'!C448</f>
        <v>-13.934525000000001</v>
      </c>
      <c r="F26" s="3">
        <f>'CL &amp; Data'!D448</f>
        <v>-47.870089999999998</v>
      </c>
      <c r="H26" s="3">
        <f>'CL &amp; Data'!E448</f>
        <v>-38.044769000000002</v>
      </c>
      <c r="J26" s="3">
        <f>'CL &amp; Data'!F448</f>
        <v>-26.992771000000001</v>
      </c>
      <c r="L26" s="3">
        <f>'CL &amp; Data'!L448/1000000000</f>
        <v>11.885</v>
      </c>
      <c r="N26" s="3">
        <f>'CL &amp; Data'!M448</f>
        <v>-13.934525000000001</v>
      </c>
      <c r="P26" s="3">
        <f>'CL &amp; Data'!N448</f>
        <v>-47.870089999999998</v>
      </c>
      <c r="R26" s="3">
        <f>'CL &amp; Data'!O448</f>
        <v>-38.044769000000002</v>
      </c>
      <c r="T26" s="3">
        <f>'CL &amp; Data'!P448</f>
        <v>-26.992771000000001</v>
      </c>
    </row>
    <row r="27" spans="2:20" x14ac:dyDescent="0.25">
      <c r="B27" s="3">
        <f>'CL &amp; Data'!B449/1000000000</f>
        <v>12.07</v>
      </c>
      <c r="D27" s="3">
        <f>'CL &amp; Data'!C449</f>
        <v>-14.719954</v>
      </c>
      <c r="F27" s="3">
        <f>'CL &amp; Data'!D449</f>
        <v>-48.159984999999999</v>
      </c>
      <c r="H27" s="3">
        <f>'CL &amp; Data'!E449</f>
        <v>-38.268630999999999</v>
      </c>
      <c r="J27" s="3">
        <f>'CL &amp; Data'!F449</f>
        <v>-26.605820000000001</v>
      </c>
      <c r="L27" s="3">
        <f>'CL &amp; Data'!L449/1000000000</f>
        <v>12.07</v>
      </c>
      <c r="N27" s="3">
        <f>'CL &amp; Data'!M449</f>
        <v>-14.719954</v>
      </c>
      <c r="P27" s="3">
        <f>'CL &amp; Data'!N449</f>
        <v>-48.159984999999999</v>
      </c>
      <c r="R27" s="3">
        <f>'CL &amp; Data'!O449</f>
        <v>-38.268630999999999</v>
      </c>
      <c r="T27" s="3">
        <f>'CL &amp; Data'!P449</f>
        <v>-26.605820000000001</v>
      </c>
    </row>
    <row r="28" spans="2:20" x14ac:dyDescent="0.25">
      <c r="B28" s="3">
        <f>'CL &amp; Data'!B450/1000000000</f>
        <v>12.255000000000001</v>
      </c>
      <c r="D28" s="3">
        <f>'CL &amp; Data'!C450</f>
        <v>-15.379815000000001</v>
      </c>
      <c r="F28" s="3">
        <f>'CL &amp; Data'!D450</f>
        <v>-48.440285000000003</v>
      </c>
      <c r="H28" s="3">
        <f>'CL &amp; Data'!E450</f>
        <v>-38.301696999999997</v>
      </c>
      <c r="J28" s="3">
        <f>'CL &amp; Data'!F450</f>
        <v>-26.185172999999999</v>
      </c>
      <c r="L28" s="3">
        <f>'CL &amp; Data'!L450/1000000000</f>
        <v>12.255000000000001</v>
      </c>
      <c r="N28" s="3">
        <f>'CL &amp; Data'!M450</f>
        <v>-15.379815000000001</v>
      </c>
      <c r="P28" s="3">
        <f>'CL &amp; Data'!N450</f>
        <v>-48.440285000000003</v>
      </c>
      <c r="R28" s="3">
        <f>'CL &amp; Data'!O450</f>
        <v>-38.301696999999997</v>
      </c>
      <c r="T28" s="3">
        <f>'CL &amp; Data'!P450</f>
        <v>-26.185172999999999</v>
      </c>
    </row>
    <row r="29" spans="2:20" x14ac:dyDescent="0.25">
      <c r="B29" s="3">
        <f>'CL &amp; Data'!B451/1000000000</f>
        <v>12.44</v>
      </c>
      <c r="D29" s="3">
        <f>'CL &amp; Data'!C451</f>
        <v>-16.154392000000001</v>
      </c>
      <c r="F29" s="3">
        <f>'CL &amp; Data'!D451</f>
        <v>-48.774082</v>
      </c>
      <c r="H29" s="3">
        <f>'CL &amp; Data'!E451</f>
        <v>-38.699264999999997</v>
      </c>
      <c r="J29" s="3">
        <f>'CL &amp; Data'!F451</f>
        <v>-25.908425999999999</v>
      </c>
      <c r="L29" s="3">
        <f>'CL &amp; Data'!L451/1000000000</f>
        <v>12.44</v>
      </c>
      <c r="N29" s="3">
        <f>'CL &amp; Data'!M451</f>
        <v>-16.154392000000001</v>
      </c>
      <c r="P29" s="3">
        <f>'CL &amp; Data'!N451</f>
        <v>-48.774082</v>
      </c>
      <c r="R29" s="3">
        <f>'CL &amp; Data'!O451</f>
        <v>-38.699264999999997</v>
      </c>
      <c r="T29" s="3">
        <f>'CL &amp; Data'!P451</f>
        <v>-25.908425999999999</v>
      </c>
    </row>
    <row r="30" spans="2:20" x14ac:dyDescent="0.25">
      <c r="B30" s="3">
        <f>'CL &amp; Data'!B452/1000000000</f>
        <v>12.625</v>
      </c>
      <c r="D30" s="3">
        <f>'CL &amp; Data'!C452</f>
        <v>-16.365784000000001</v>
      </c>
      <c r="F30" s="3">
        <f>'CL &amp; Data'!D452</f>
        <v>-48.981743000000002</v>
      </c>
      <c r="H30" s="3">
        <f>'CL &amp; Data'!E452</f>
        <v>-38.55444</v>
      </c>
      <c r="J30" s="3">
        <f>'CL &amp; Data'!F452</f>
        <v>-25.601219</v>
      </c>
      <c r="L30" s="3">
        <f>'CL &amp; Data'!L452/1000000000</f>
        <v>12.625</v>
      </c>
      <c r="N30" s="3">
        <f>'CL &amp; Data'!M452</f>
        <v>-16.365784000000001</v>
      </c>
      <c r="P30" s="3">
        <f>'CL &amp; Data'!N452</f>
        <v>-48.981743000000002</v>
      </c>
      <c r="R30" s="3">
        <f>'CL &amp; Data'!O452</f>
        <v>-38.55444</v>
      </c>
      <c r="T30" s="3">
        <f>'CL &amp; Data'!P452</f>
        <v>-25.601219</v>
      </c>
    </row>
    <row r="31" spans="2:20" x14ac:dyDescent="0.25">
      <c r="B31" s="3">
        <f>'CL &amp; Data'!B453/1000000000</f>
        <v>12.81</v>
      </c>
      <c r="D31" s="3">
        <f>'CL &amp; Data'!C453</f>
        <v>-16.972111000000002</v>
      </c>
      <c r="F31" s="3">
        <f>'CL &amp; Data'!D453</f>
        <v>-49.305866000000002</v>
      </c>
      <c r="H31" s="3">
        <f>'CL &amp; Data'!E453</f>
        <v>-39.093479000000002</v>
      </c>
      <c r="J31" s="3">
        <f>'CL &amp; Data'!F453</f>
        <v>-25.214569000000001</v>
      </c>
      <c r="L31" s="3">
        <f>'CL &amp; Data'!L453/1000000000</f>
        <v>12.81</v>
      </c>
      <c r="N31" s="3">
        <f>'CL &amp; Data'!M453</f>
        <v>-16.972111000000002</v>
      </c>
      <c r="P31" s="3">
        <f>'CL &amp; Data'!N453</f>
        <v>-49.305866000000002</v>
      </c>
      <c r="R31" s="3">
        <f>'CL &amp; Data'!O453</f>
        <v>-39.093479000000002</v>
      </c>
      <c r="T31" s="3">
        <f>'CL &amp; Data'!P453</f>
        <v>-25.214569000000001</v>
      </c>
    </row>
    <row r="32" spans="2:20" x14ac:dyDescent="0.25">
      <c r="B32" s="3">
        <f>'CL &amp; Data'!B454/1000000000</f>
        <v>12.994999999999999</v>
      </c>
      <c r="D32" s="3">
        <f>'CL &amp; Data'!C454</f>
        <v>-17.094528</v>
      </c>
      <c r="F32" s="3">
        <f>'CL &amp; Data'!D454</f>
        <v>-49.253086000000003</v>
      </c>
      <c r="H32" s="3">
        <f>'CL &amp; Data'!E454</f>
        <v>-39.323307</v>
      </c>
      <c r="J32" s="3">
        <f>'CL &amp; Data'!F454</f>
        <v>-24.872900000000001</v>
      </c>
      <c r="L32" s="3">
        <f>'CL &amp; Data'!L454/1000000000</f>
        <v>12.994999999999999</v>
      </c>
      <c r="N32" s="3">
        <f>'CL &amp; Data'!M454</f>
        <v>-17.094528</v>
      </c>
      <c r="P32" s="3">
        <f>'CL &amp; Data'!N454</f>
        <v>-49.253086000000003</v>
      </c>
      <c r="R32" s="3">
        <f>'CL &amp; Data'!O454</f>
        <v>-39.323307</v>
      </c>
      <c r="T32" s="3">
        <f>'CL &amp; Data'!P454</f>
        <v>-24.872900000000001</v>
      </c>
    </row>
    <row r="33" spans="2:20" x14ac:dyDescent="0.25">
      <c r="B33" s="3">
        <f>'CL &amp; Data'!B455/1000000000</f>
        <v>13.18</v>
      </c>
      <c r="D33" s="3">
        <f>'CL &amp; Data'!C455</f>
        <v>-18.042484000000002</v>
      </c>
      <c r="F33" s="3">
        <f>'CL &amp; Data'!D455</f>
        <v>-50.528647999999997</v>
      </c>
      <c r="H33" s="3">
        <f>'CL &amp; Data'!E455</f>
        <v>-40.337631000000002</v>
      </c>
      <c r="J33" s="3">
        <f>'CL &amp; Data'!F455</f>
        <v>-25.133738999999998</v>
      </c>
      <c r="L33" s="3">
        <f>'CL &amp; Data'!L455/1000000000</f>
        <v>13.18</v>
      </c>
      <c r="N33" s="3">
        <f>'CL &amp; Data'!M455</f>
        <v>-18.042484000000002</v>
      </c>
      <c r="P33" s="3">
        <f>'CL &amp; Data'!N455</f>
        <v>-50.528647999999997</v>
      </c>
      <c r="R33" s="3">
        <f>'CL &amp; Data'!O455</f>
        <v>-40.337631000000002</v>
      </c>
      <c r="T33" s="3">
        <f>'CL &amp; Data'!P455</f>
        <v>-25.133738999999998</v>
      </c>
    </row>
    <row r="34" spans="2:20" x14ac:dyDescent="0.25">
      <c r="B34" s="3">
        <f>'CL &amp; Data'!B456/1000000000</f>
        <v>13.365</v>
      </c>
      <c r="D34" s="3">
        <f>'CL &amp; Data'!C456</f>
        <v>-19.184275</v>
      </c>
      <c r="F34" s="3">
        <f>'CL &amp; Data'!D456</f>
        <v>-52.228622000000001</v>
      </c>
      <c r="H34" s="3">
        <f>'CL &amp; Data'!E456</f>
        <v>-41.426144000000001</v>
      </c>
      <c r="J34" s="3">
        <f>'CL &amp; Data'!F456</f>
        <v>-25.345272000000001</v>
      </c>
      <c r="L34" s="3">
        <f>'CL &amp; Data'!L456/1000000000</f>
        <v>13.365</v>
      </c>
      <c r="N34" s="3">
        <f>'CL &amp; Data'!M456</f>
        <v>-19.184275</v>
      </c>
      <c r="P34" s="3">
        <f>'CL &amp; Data'!N456</f>
        <v>-52.228622000000001</v>
      </c>
      <c r="R34" s="3">
        <f>'CL &amp; Data'!O456</f>
        <v>-41.426144000000001</v>
      </c>
      <c r="T34" s="3">
        <f>'CL &amp; Data'!P456</f>
        <v>-25.345272000000001</v>
      </c>
    </row>
    <row r="35" spans="2:20" x14ac:dyDescent="0.25">
      <c r="B35" s="3">
        <f>'CL &amp; Data'!B457/1000000000</f>
        <v>13.55</v>
      </c>
      <c r="D35" s="3">
        <f>'CL &amp; Data'!C457</f>
        <v>-20.296150000000001</v>
      </c>
      <c r="F35" s="3">
        <f>'CL &amp; Data'!D457</f>
        <v>-54.352314</v>
      </c>
      <c r="H35" s="3">
        <f>'CL &amp; Data'!E457</f>
        <v>-42.700603000000001</v>
      </c>
      <c r="J35" s="3">
        <f>'CL &amp; Data'!F457</f>
        <v>-25.508322</v>
      </c>
      <c r="L35" s="3">
        <f>'CL &amp; Data'!L457/1000000000</f>
        <v>13.55</v>
      </c>
      <c r="N35" s="3">
        <f>'CL &amp; Data'!M457</f>
        <v>-20.296150000000001</v>
      </c>
      <c r="P35" s="3">
        <f>'CL &amp; Data'!N457</f>
        <v>-54.352314</v>
      </c>
      <c r="R35" s="3">
        <f>'CL &amp; Data'!O457</f>
        <v>-42.700603000000001</v>
      </c>
      <c r="T35" s="3">
        <f>'CL &amp; Data'!P457</f>
        <v>-25.508322</v>
      </c>
    </row>
    <row r="36" spans="2:20" x14ac:dyDescent="0.25">
      <c r="B36" s="3">
        <f>'CL &amp; Data'!B458/1000000000</f>
        <v>13.734999999999999</v>
      </c>
      <c r="D36" s="3">
        <f>'CL &amp; Data'!C458</f>
        <v>-21.212482000000001</v>
      </c>
      <c r="F36" s="3">
        <f>'CL &amp; Data'!D458</f>
        <v>-56.248309999999996</v>
      </c>
      <c r="H36" s="3">
        <f>'CL &amp; Data'!E458</f>
        <v>-43.899506000000002</v>
      </c>
      <c r="J36" s="3">
        <f>'CL &amp; Data'!F458</f>
        <v>-25.829160999999999</v>
      </c>
      <c r="L36" s="3">
        <f>'CL &amp; Data'!L458/1000000000</f>
        <v>13.734999999999999</v>
      </c>
      <c r="N36" s="3">
        <f>'CL &amp; Data'!M458</f>
        <v>-21.212482000000001</v>
      </c>
      <c r="P36" s="3">
        <f>'CL &amp; Data'!N458</f>
        <v>-56.248309999999996</v>
      </c>
      <c r="R36" s="3">
        <f>'CL &amp; Data'!O458</f>
        <v>-43.899506000000002</v>
      </c>
      <c r="T36" s="3">
        <f>'CL &amp; Data'!P458</f>
        <v>-25.829160999999999</v>
      </c>
    </row>
    <row r="37" spans="2:20" x14ac:dyDescent="0.25">
      <c r="B37" s="3">
        <f>'CL &amp; Data'!B459/1000000000</f>
        <v>13.92</v>
      </c>
      <c r="D37" s="3">
        <f>'CL &amp; Data'!C459</f>
        <v>-21.920403</v>
      </c>
      <c r="F37" s="3">
        <f>'CL &amp; Data'!D459</f>
        <v>-58.009898999999997</v>
      </c>
      <c r="H37" s="3">
        <f>'CL &amp; Data'!E459</f>
        <v>-45.229298</v>
      </c>
      <c r="J37" s="3">
        <f>'CL &amp; Data'!F459</f>
        <v>-26.182818999999999</v>
      </c>
      <c r="L37" s="3">
        <f>'CL &amp; Data'!L459/1000000000</f>
        <v>13.92</v>
      </c>
      <c r="N37" s="3">
        <f>'CL &amp; Data'!M459</f>
        <v>-21.920403</v>
      </c>
      <c r="P37" s="3">
        <f>'CL &amp; Data'!N459</f>
        <v>-58.009898999999997</v>
      </c>
      <c r="R37" s="3">
        <f>'CL &amp; Data'!O459</f>
        <v>-45.229298</v>
      </c>
      <c r="T37" s="3">
        <f>'CL &amp; Data'!P459</f>
        <v>-26.182818999999999</v>
      </c>
    </row>
    <row r="38" spans="2:20" x14ac:dyDescent="0.25">
      <c r="B38" s="3">
        <f>'CL &amp; Data'!B460/1000000000</f>
        <v>14.105</v>
      </c>
      <c r="D38" s="3">
        <f>'CL &amp; Data'!C460</f>
        <v>-21.422706999999999</v>
      </c>
      <c r="F38" s="3">
        <f>'CL &amp; Data'!D460</f>
        <v>-58.087356999999997</v>
      </c>
      <c r="H38" s="3">
        <f>'CL &amp; Data'!E460</f>
        <v>-45.848846000000002</v>
      </c>
      <c r="J38" s="3">
        <f>'CL &amp; Data'!F460</f>
        <v>-26.111014999999998</v>
      </c>
      <c r="L38" s="3">
        <f>'CL &amp; Data'!L460/1000000000</f>
        <v>14.105</v>
      </c>
      <c r="N38" s="3">
        <f>'CL &amp; Data'!M460</f>
        <v>-21.422706999999999</v>
      </c>
      <c r="P38" s="3">
        <f>'CL &amp; Data'!N460</f>
        <v>-58.087356999999997</v>
      </c>
      <c r="R38" s="3">
        <f>'CL &amp; Data'!O460</f>
        <v>-45.848846000000002</v>
      </c>
      <c r="T38" s="3">
        <f>'CL &amp; Data'!P460</f>
        <v>-26.111014999999998</v>
      </c>
    </row>
    <row r="39" spans="2:20" x14ac:dyDescent="0.25">
      <c r="B39" s="3">
        <f>'CL &amp; Data'!B461/1000000000</f>
        <v>14.29</v>
      </c>
      <c r="D39" s="3">
        <f>'CL &amp; Data'!C461</f>
        <v>-20.352032000000001</v>
      </c>
      <c r="F39" s="3">
        <f>'CL &amp; Data'!D461</f>
        <v>-57.585326999999999</v>
      </c>
      <c r="H39" s="3">
        <f>'CL &amp; Data'!E461</f>
        <v>-46.144145999999999</v>
      </c>
      <c r="J39" s="3">
        <f>'CL &amp; Data'!F461</f>
        <v>-25.976410000000001</v>
      </c>
      <c r="L39" s="3">
        <f>'CL &amp; Data'!L461/1000000000</f>
        <v>14.29</v>
      </c>
      <c r="N39" s="3">
        <f>'CL &amp; Data'!M461</f>
        <v>-20.352032000000001</v>
      </c>
      <c r="P39" s="3">
        <f>'CL &amp; Data'!N461</f>
        <v>-57.585326999999999</v>
      </c>
      <c r="R39" s="3">
        <f>'CL &amp; Data'!O461</f>
        <v>-46.144145999999999</v>
      </c>
      <c r="T39" s="3">
        <f>'CL &amp; Data'!P461</f>
        <v>-25.976410000000001</v>
      </c>
    </row>
    <row r="40" spans="2:20" x14ac:dyDescent="0.25">
      <c r="B40" s="3">
        <f>'CL &amp; Data'!B462/1000000000</f>
        <v>14.475</v>
      </c>
      <c r="D40" s="3">
        <f>'CL &amp; Data'!C462</f>
        <v>-19.8248</v>
      </c>
      <c r="F40" s="3">
        <f>'CL &amp; Data'!D462</f>
        <v>-57.018593000000003</v>
      </c>
      <c r="H40" s="3">
        <f>'CL &amp; Data'!E462</f>
        <v>-46.445843000000004</v>
      </c>
      <c r="J40" s="3">
        <f>'CL &amp; Data'!F462</f>
        <v>-25.853413</v>
      </c>
      <c r="L40" s="3">
        <f>'CL &amp; Data'!L462/1000000000</f>
        <v>14.475</v>
      </c>
      <c r="N40" s="3">
        <f>'CL &amp; Data'!M462</f>
        <v>-19.8248</v>
      </c>
      <c r="P40" s="3">
        <f>'CL &amp; Data'!N462</f>
        <v>-57.018593000000003</v>
      </c>
      <c r="R40" s="3">
        <f>'CL &amp; Data'!O462</f>
        <v>-46.445843000000004</v>
      </c>
      <c r="T40" s="3">
        <f>'CL &amp; Data'!P462</f>
        <v>-25.853413</v>
      </c>
    </row>
    <row r="41" spans="2:20" x14ac:dyDescent="0.25">
      <c r="B41" s="3">
        <f>'CL &amp; Data'!B463/1000000000</f>
        <v>14.66</v>
      </c>
      <c r="D41" s="3">
        <f>'CL &amp; Data'!C463</f>
        <v>-18.671779999999998</v>
      </c>
      <c r="F41" s="3">
        <f>'CL &amp; Data'!D463</f>
        <v>-56.442638000000002</v>
      </c>
      <c r="H41" s="3">
        <f>'CL &amp; Data'!E463</f>
        <v>-46.378852999999999</v>
      </c>
      <c r="J41" s="3">
        <f>'CL &amp; Data'!F463</f>
        <v>-25.739598999999998</v>
      </c>
      <c r="L41" s="3">
        <f>'CL &amp; Data'!L463/1000000000</f>
        <v>14.66</v>
      </c>
      <c r="N41" s="3">
        <f>'CL &amp; Data'!M463</f>
        <v>-18.671779999999998</v>
      </c>
      <c r="P41" s="3">
        <f>'CL &amp; Data'!N463</f>
        <v>-56.442638000000002</v>
      </c>
      <c r="R41" s="3">
        <f>'CL &amp; Data'!O463</f>
        <v>-46.378852999999999</v>
      </c>
      <c r="T41" s="3">
        <f>'CL &amp; Data'!P463</f>
        <v>-25.739598999999998</v>
      </c>
    </row>
    <row r="42" spans="2:20" x14ac:dyDescent="0.25">
      <c r="B42" s="3">
        <f>'CL &amp; Data'!B464/1000000000</f>
        <v>14.845000000000001</v>
      </c>
      <c r="D42" s="3">
        <f>'CL &amp; Data'!C464</f>
        <v>-18.031770999999999</v>
      </c>
      <c r="F42" s="3">
        <f>'CL &amp; Data'!D464</f>
        <v>-56.069991999999999</v>
      </c>
      <c r="H42" s="3">
        <f>'CL &amp; Data'!E464</f>
        <v>-46.330227000000001</v>
      </c>
      <c r="J42" s="3">
        <f>'CL &amp; Data'!F464</f>
        <v>-25.730315999999998</v>
      </c>
      <c r="L42" s="3">
        <f>'CL &amp; Data'!L464/1000000000</f>
        <v>14.845000000000001</v>
      </c>
      <c r="N42" s="3">
        <f>'CL &amp; Data'!M464</f>
        <v>-18.031770999999999</v>
      </c>
      <c r="P42" s="3">
        <f>'CL &amp; Data'!N464</f>
        <v>-56.069991999999999</v>
      </c>
      <c r="R42" s="3">
        <f>'CL &amp; Data'!O464</f>
        <v>-46.330227000000001</v>
      </c>
      <c r="T42" s="3">
        <f>'CL &amp; Data'!P464</f>
        <v>-25.730315999999998</v>
      </c>
    </row>
    <row r="43" spans="2:20" x14ac:dyDescent="0.25">
      <c r="B43" s="3">
        <f>'CL &amp; Data'!B465/1000000000</f>
        <v>15.03</v>
      </c>
      <c r="D43" s="3">
        <f>'CL &amp; Data'!C465</f>
        <v>-17.681795000000001</v>
      </c>
      <c r="F43" s="3">
        <f>'CL &amp; Data'!D465</f>
        <v>-55.595860000000002</v>
      </c>
      <c r="H43" s="3">
        <f>'CL &amp; Data'!E465</f>
        <v>-46.159858999999997</v>
      </c>
      <c r="J43" s="3">
        <f>'CL &amp; Data'!F465</f>
        <v>-25.646191000000002</v>
      </c>
      <c r="L43" s="3">
        <f>'CL &amp; Data'!L465/1000000000</f>
        <v>15.03</v>
      </c>
      <c r="N43" s="3">
        <f>'CL &amp; Data'!M465</f>
        <v>-17.681795000000001</v>
      </c>
      <c r="P43" s="3">
        <f>'CL &amp; Data'!N465</f>
        <v>-55.595860000000002</v>
      </c>
      <c r="R43" s="3">
        <f>'CL &amp; Data'!O465</f>
        <v>-46.159858999999997</v>
      </c>
      <c r="T43" s="3">
        <f>'CL &amp; Data'!P465</f>
        <v>-25.646191000000002</v>
      </c>
    </row>
    <row r="44" spans="2:20" x14ac:dyDescent="0.25">
      <c r="B44" s="3">
        <f>'CL &amp; Data'!B466/1000000000</f>
        <v>15.215</v>
      </c>
      <c r="D44" s="3">
        <f>'CL &amp; Data'!C466</f>
        <v>-17.640146000000001</v>
      </c>
      <c r="F44" s="3">
        <f>'CL &amp; Data'!D466</f>
        <v>-54.170689000000003</v>
      </c>
      <c r="H44" s="3">
        <f>'CL &amp; Data'!E466</f>
        <v>-45.803626999999999</v>
      </c>
      <c r="J44" s="3">
        <f>'CL &amp; Data'!F466</f>
        <v>-25.469566</v>
      </c>
      <c r="L44" s="3">
        <f>'CL &amp; Data'!L466/1000000000</f>
        <v>15.215</v>
      </c>
      <c r="N44" s="3">
        <f>'CL &amp; Data'!M466</f>
        <v>-17.640146000000001</v>
      </c>
      <c r="P44" s="3">
        <f>'CL &amp; Data'!N466</f>
        <v>-54.170689000000003</v>
      </c>
      <c r="R44" s="3">
        <f>'CL &amp; Data'!O466</f>
        <v>-45.803626999999999</v>
      </c>
      <c r="T44" s="3">
        <f>'CL &amp; Data'!P466</f>
        <v>-25.469566</v>
      </c>
    </row>
    <row r="45" spans="2:20" x14ac:dyDescent="0.25">
      <c r="B45" s="3">
        <f>'CL &amp; Data'!B467/1000000000</f>
        <v>15.4</v>
      </c>
      <c r="D45" s="3">
        <f>'CL &amp; Data'!C467</f>
        <v>-17.334672999999999</v>
      </c>
      <c r="F45" s="3">
        <f>'CL &amp; Data'!D467</f>
        <v>-51.805725000000002</v>
      </c>
      <c r="H45" s="3">
        <f>'CL &amp; Data'!E467</f>
        <v>-45.385933000000001</v>
      </c>
      <c r="J45" s="3">
        <f>'CL &amp; Data'!F467</f>
        <v>-25.385764999999999</v>
      </c>
      <c r="L45" s="3">
        <f>'CL &amp; Data'!L467/1000000000</f>
        <v>15.4</v>
      </c>
      <c r="N45" s="3">
        <f>'CL &amp; Data'!M467</f>
        <v>-17.334672999999999</v>
      </c>
      <c r="P45" s="3">
        <f>'CL &amp; Data'!N467</f>
        <v>-51.805725000000002</v>
      </c>
      <c r="R45" s="3">
        <f>'CL &amp; Data'!O467</f>
        <v>-45.385933000000001</v>
      </c>
      <c r="T45" s="3">
        <f>'CL &amp; Data'!P467</f>
        <v>-25.385764999999999</v>
      </c>
    </row>
    <row r="46" spans="2:20" x14ac:dyDescent="0.25">
      <c r="B46" s="3">
        <f>'CL &amp; Data'!B468/1000000000</f>
        <v>15.585000000000001</v>
      </c>
      <c r="D46" s="3">
        <f>'CL &amp; Data'!C468</f>
        <v>-17.443587999999998</v>
      </c>
      <c r="F46" s="3">
        <f>'CL &amp; Data'!D468</f>
        <v>-48.912277000000003</v>
      </c>
      <c r="H46" s="3">
        <f>'CL &amp; Data'!E468</f>
        <v>-45.283909000000001</v>
      </c>
      <c r="J46" s="3">
        <f>'CL &amp; Data'!F468</f>
        <v>-25.284334000000001</v>
      </c>
      <c r="L46" s="3">
        <f>'CL &amp; Data'!L468/1000000000</f>
        <v>15.585000000000001</v>
      </c>
      <c r="N46" s="3">
        <f>'CL &amp; Data'!M468</f>
        <v>-17.443587999999998</v>
      </c>
      <c r="P46" s="3">
        <f>'CL &amp; Data'!N468</f>
        <v>-48.912277000000003</v>
      </c>
      <c r="R46" s="3">
        <f>'CL &amp; Data'!O468</f>
        <v>-45.283909000000001</v>
      </c>
      <c r="T46" s="3">
        <f>'CL &amp; Data'!P468</f>
        <v>-25.284334000000001</v>
      </c>
    </row>
    <row r="47" spans="2:20" x14ac:dyDescent="0.25">
      <c r="B47" s="3">
        <f>'CL &amp; Data'!B469/1000000000</f>
        <v>15.77</v>
      </c>
      <c r="D47" s="3">
        <f>'CL &amp; Data'!C469</f>
        <v>-17.234175</v>
      </c>
      <c r="F47" s="3">
        <f>'CL &amp; Data'!D469</f>
        <v>-45.697249999999997</v>
      </c>
      <c r="H47" s="3">
        <f>'CL &amp; Data'!E469</f>
        <v>-45.285201999999998</v>
      </c>
      <c r="J47" s="3">
        <f>'CL &amp; Data'!F469</f>
        <v>-25.100135999999999</v>
      </c>
      <c r="L47" s="3">
        <f>'CL &amp; Data'!L469/1000000000</f>
        <v>15.77</v>
      </c>
      <c r="N47" s="3">
        <f>'CL &amp; Data'!M469</f>
        <v>-17.234175</v>
      </c>
      <c r="P47" s="3">
        <f>'CL &amp; Data'!N469</f>
        <v>-45.697249999999997</v>
      </c>
      <c r="R47" s="3">
        <f>'CL &amp; Data'!O469</f>
        <v>-45.285201999999998</v>
      </c>
      <c r="T47" s="3">
        <f>'CL &amp; Data'!P469</f>
        <v>-25.100135999999999</v>
      </c>
    </row>
    <row r="48" spans="2:20" x14ac:dyDescent="0.25">
      <c r="B48" s="3">
        <f>'CL &amp; Data'!B470/1000000000</f>
        <v>15.955</v>
      </c>
      <c r="D48" s="3">
        <f>'CL &amp; Data'!C470</f>
        <v>-17.458121999999999</v>
      </c>
      <c r="F48" s="3">
        <f>'CL &amp; Data'!D470</f>
        <v>-42.627963999999999</v>
      </c>
      <c r="H48" s="3">
        <f>'CL &amp; Data'!E470</f>
        <v>-45.370632000000001</v>
      </c>
      <c r="J48" s="3">
        <f>'CL &amp; Data'!F470</f>
        <v>-24.933734999999999</v>
      </c>
      <c r="L48" s="3">
        <f>'CL &amp; Data'!L470/1000000000</f>
        <v>15.955</v>
      </c>
      <c r="N48" s="3">
        <f>'CL &amp; Data'!M470</f>
        <v>-17.458121999999999</v>
      </c>
      <c r="P48" s="3">
        <f>'CL &amp; Data'!N470</f>
        <v>-42.627963999999999</v>
      </c>
      <c r="R48" s="3">
        <f>'CL &amp; Data'!O470</f>
        <v>-45.370632000000001</v>
      </c>
      <c r="T48" s="3">
        <f>'CL &amp; Data'!P470</f>
        <v>-24.933734999999999</v>
      </c>
    </row>
    <row r="49" spans="2:20" x14ac:dyDescent="0.25">
      <c r="B49" s="3">
        <f>'CL &amp; Data'!B471/1000000000</f>
        <v>16.14</v>
      </c>
      <c r="D49" s="3">
        <f>'CL &amp; Data'!C471</f>
        <v>-17.214742999999999</v>
      </c>
      <c r="F49" s="3">
        <f>'CL &amp; Data'!D471</f>
        <v>-40.622807000000002</v>
      </c>
      <c r="H49" s="3">
        <f>'CL &amp; Data'!E471</f>
        <v>-45.709938000000001</v>
      </c>
      <c r="J49" s="3">
        <f>'CL &amp; Data'!F471</f>
        <v>-24.903282000000001</v>
      </c>
      <c r="L49" s="3">
        <f>'CL &amp; Data'!L471/1000000000</f>
        <v>16.14</v>
      </c>
      <c r="N49" s="3">
        <f>'CL &amp; Data'!M471</f>
        <v>-17.214742999999999</v>
      </c>
      <c r="P49" s="3">
        <f>'CL &amp; Data'!N471</f>
        <v>-40.622807000000002</v>
      </c>
      <c r="R49" s="3">
        <f>'CL &amp; Data'!O471</f>
        <v>-45.709938000000001</v>
      </c>
      <c r="T49" s="3">
        <f>'CL &amp; Data'!P471</f>
        <v>-24.903282000000001</v>
      </c>
    </row>
    <row r="50" spans="2:20" x14ac:dyDescent="0.25">
      <c r="B50" s="3">
        <f>'CL &amp; Data'!B472/1000000000</f>
        <v>16.324999999999999</v>
      </c>
      <c r="D50" s="3">
        <f>'CL &amp; Data'!C472</f>
        <v>-18.022151999999998</v>
      </c>
      <c r="F50" s="3">
        <f>'CL &amp; Data'!D472</f>
        <v>-39.748280000000001</v>
      </c>
      <c r="H50" s="3">
        <f>'CL &amp; Data'!E472</f>
        <v>-46.097270999999999</v>
      </c>
      <c r="J50" s="3">
        <f>'CL &amp; Data'!F472</f>
        <v>-24.813199999999998</v>
      </c>
      <c r="L50" s="3">
        <f>'CL &amp; Data'!L472/1000000000</f>
        <v>16.324999999999999</v>
      </c>
      <c r="N50" s="3">
        <f>'CL &amp; Data'!M472</f>
        <v>-18.022151999999998</v>
      </c>
      <c r="P50" s="3">
        <f>'CL &amp; Data'!N472</f>
        <v>-39.748280000000001</v>
      </c>
      <c r="R50" s="3">
        <f>'CL &amp; Data'!O472</f>
        <v>-46.097270999999999</v>
      </c>
      <c r="T50" s="3">
        <f>'CL &amp; Data'!P472</f>
        <v>-24.813199999999998</v>
      </c>
    </row>
    <row r="51" spans="2:20" x14ac:dyDescent="0.25">
      <c r="B51" s="3">
        <f>'CL &amp; Data'!B473/1000000000</f>
        <v>16.510000000000002</v>
      </c>
      <c r="D51" s="3">
        <f>'CL &amp; Data'!C473</f>
        <v>-18.609960999999998</v>
      </c>
      <c r="F51" s="3">
        <f>'CL &amp; Data'!D473</f>
        <v>-39.878258000000002</v>
      </c>
      <c r="H51" s="3">
        <f>'CL &amp; Data'!E473</f>
        <v>-46.428127000000003</v>
      </c>
      <c r="J51" s="3">
        <f>'CL &amp; Data'!F473</f>
        <v>-24.796617999999999</v>
      </c>
      <c r="L51" s="3">
        <f>'CL &amp; Data'!L473/1000000000</f>
        <v>16.510000000000002</v>
      </c>
      <c r="N51" s="3">
        <f>'CL &amp; Data'!M473</f>
        <v>-18.609960999999998</v>
      </c>
      <c r="P51" s="3">
        <f>'CL &amp; Data'!N473</f>
        <v>-39.878258000000002</v>
      </c>
      <c r="R51" s="3">
        <f>'CL &amp; Data'!O473</f>
        <v>-46.428127000000003</v>
      </c>
      <c r="T51" s="3">
        <f>'CL &amp; Data'!P473</f>
        <v>-24.796617999999999</v>
      </c>
    </row>
    <row r="52" spans="2:20" x14ac:dyDescent="0.25">
      <c r="B52" s="3">
        <f>'CL &amp; Data'!B474/1000000000</f>
        <v>16.695</v>
      </c>
      <c r="D52" s="3">
        <f>'CL &amp; Data'!C474</f>
        <v>-20.077473000000001</v>
      </c>
      <c r="F52" s="3">
        <f>'CL &amp; Data'!D474</f>
        <v>-41.085903000000002</v>
      </c>
      <c r="H52" s="3">
        <f>'CL &amp; Data'!E474</f>
        <v>-46.850436999999999</v>
      </c>
      <c r="J52" s="3">
        <f>'CL &amp; Data'!F474</f>
        <v>-24.838148</v>
      </c>
      <c r="L52" s="3">
        <f>'CL &amp; Data'!L474/1000000000</f>
        <v>16.695</v>
      </c>
      <c r="N52" s="3">
        <f>'CL &amp; Data'!M474</f>
        <v>-20.077473000000001</v>
      </c>
      <c r="P52" s="3">
        <f>'CL &amp; Data'!N474</f>
        <v>-41.085903000000002</v>
      </c>
      <c r="R52" s="3">
        <f>'CL &amp; Data'!O474</f>
        <v>-46.850436999999999</v>
      </c>
      <c r="T52" s="3">
        <f>'CL &amp; Data'!P474</f>
        <v>-24.838148</v>
      </c>
    </row>
    <row r="53" spans="2:20" x14ac:dyDescent="0.25">
      <c r="B53" s="3">
        <f>'CL &amp; Data'!B475/1000000000</f>
        <v>16.88</v>
      </c>
      <c r="D53" s="3">
        <f>'CL &amp; Data'!C475</f>
        <v>-20.875772000000001</v>
      </c>
      <c r="F53" s="3">
        <f>'CL &amp; Data'!D475</f>
        <v>-43.028388999999997</v>
      </c>
      <c r="H53" s="3">
        <f>'CL &amp; Data'!E475</f>
        <v>-47.369438000000002</v>
      </c>
      <c r="J53" s="3">
        <f>'CL &amp; Data'!F475</f>
        <v>-24.981527</v>
      </c>
      <c r="L53" s="3">
        <f>'CL &amp; Data'!L475/1000000000</f>
        <v>16.88</v>
      </c>
      <c r="N53" s="3">
        <f>'CL &amp; Data'!M475</f>
        <v>-20.875772000000001</v>
      </c>
      <c r="P53" s="3">
        <f>'CL &amp; Data'!N475</f>
        <v>-43.028388999999997</v>
      </c>
      <c r="R53" s="3">
        <f>'CL &amp; Data'!O475</f>
        <v>-47.369438000000002</v>
      </c>
      <c r="T53" s="3">
        <f>'CL &amp; Data'!P475</f>
        <v>-24.981527</v>
      </c>
    </row>
    <row r="54" spans="2:20" x14ac:dyDescent="0.25">
      <c r="B54" s="3">
        <f>'CL &amp; Data'!B476/1000000000</f>
        <v>17.065000000000001</v>
      </c>
      <c r="D54" s="3">
        <f>'CL &amp; Data'!C476</f>
        <v>-22.18948</v>
      </c>
      <c r="F54" s="3">
        <f>'CL &amp; Data'!D476</f>
        <v>-45.354785999999997</v>
      </c>
      <c r="H54" s="3">
        <f>'CL &amp; Data'!E476</f>
        <v>-48.022410999999998</v>
      </c>
      <c r="J54" s="3">
        <f>'CL &amp; Data'!F476</f>
        <v>-25.203112000000001</v>
      </c>
      <c r="L54" s="3">
        <f>'CL &amp; Data'!L476/1000000000</f>
        <v>17.065000000000001</v>
      </c>
      <c r="N54" s="3">
        <f>'CL &amp; Data'!M476</f>
        <v>-22.18948</v>
      </c>
      <c r="P54" s="3">
        <f>'CL &amp; Data'!N476</f>
        <v>-45.354785999999997</v>
      </c>
      <c r="R54" s="3">
        <f>'CL &amp; Data'!O476</f>
        <v>-48.022410999999998</v>
      </c>
      <c r="T54" s="3">
        <f>'CL &amp; Data'!P476</f>
        <v>-25.203112000000001</v>
      </c>
    </row>
    <row r="55" spans="2:20" x14ac:dyDescent="0.25">
      <c r="B55" s="3">
        <f>'CL &amp; Data'!B477/1000000000</f>
        <v>17.25</v>
      </c>
      <c r="D55" s="3">
        <f>'CL &amp; Data'!C477</f>
        <v>-22.591314000000001</v>
      </c>
      <c r="F55" s="3">
        <f>'CL &amp; Data'!D477</f>
        <v>-47.66328</v>
      </c>
      <c r="H55" s="3">
        <f>'CL &amp; Data'!E477</f>
        <v>-48.729197999999997</v>
      </c>
      <c r="J55" s="3">
        <f>'CL &amp; Data'!F477</f>
        <v>-25.498916999999999</v>
      </c>
      <c r="L55" s="3">
        <f>'CL &amp; Data'!L477/1000000000</f>
        <v>17.25</v>
      </c>
      <c r="N55" s="3">
        <f>'CL &amp; Data'!M477</f>
        <v>-22.591314000000001</v>
      </c>
      <c r="P55" s="3">
        <f>'CL &amp; Data'!N477</f>
        <v>-47.66328</v>
      </c>
      <c r="R55" s="3">
        <f>'CL &amp; Data'!O477</f>
        <v>-48.729197999999997</v>
      </c>
      <c r="T55" s="3">
        <f>'CL &amp; Data'!P477</f>
        <v>-25.498916999999999</v>
      </c>
    </row>
    <row r="56" spans="2:20" x14ac:dyDescent="0.25">
      <c r="B56" s="3">
        <f>'CL &amp; Data'!B478/1000000000</f>
        <v>17.434999999999999</v>
      </c>
      <c r="D56" s="3">
        <f>'CL &amp; Data'!C478</f>
        <v>-22.700845999999999</v>
      </c>
      <c r="F56" s="3">
        <f>'CL &amp; Data'!D478</f>
        <v>-49.824677000000001</v>
      </c>
      <c r="H56" s="3">
        <f>'CL &amp; Data'!E478</f>
        <v>-49.368568000000003</v>
      </c>
      <c r="J56" s="3">
        <f>'CL &amp; Data'!F478</f>
        <v>-25.780441</v>
      </c>
      <c r="L56" s="3">
        <f>'CL &amp; Data'!L478/1000000000</f>
        <v>17.434999999999999</v>
      </c>
      <c r="N56" s="3">
        <f>'CL &amp; Data'!M478</f>
        <v>-22.700845999999999</v>
      </c>
      <c r="P56" s="3">
        <f>'CL &amp; Data'!N478</f>
        <v>-49.824677000000001</v>
      </c>
      <c r="R56" s="3">
        <f>'CL &amp; Data'!O478</f>
        <v>-49.368568000000003</v>
      </c>
      <c r="T56" s="3">
        <f>'CL &amp; Data'!P478</f>
        <v>-25.780441</v>
      </c>
    </row>
    <row r="57" spans="2:20" x14ac:dyDescent="0.25">
      <c r="B57" s="3">
        <f>'CL &amp; Data'!B479/1000000000</f>
        <v>17.62</v>
      </c>
      <c r="D57" s="3">
        <f>'CL &amp; Data'!C479</f>
        <v>-21.873743000000001</v>
      </c>
      <c r="F57" s="3">
        <f>'CL &amp; Data'!D479</f>
        <v>-51.827835</v>
      </c>
      <c r="H57" s="3">
        <f>'CL &amp; Data'!E479</f>
        <v>-49.828395999999998</v>
      </c>
      <c r="J57" s="3">
        <f>'CL &amp; Data'!F479</f>
        <v>-26.076322999999999</v>
      </c>
      <c r="L57" s="3">
        <f>'CL &amp; Data'!L479/1000000000</f>
        <v>17.62</v>
      </c>
      <c r="N57" s="3">
        <f>'CL &amp; Data'!M479</f>
        <v>-21.873743000000001</v>
      </c>
      <c r="P57" s="3">
        <f>'CL &amp; Data'!N479</f>
        <v>-51.827835</v>
      </c>
      <c r="R57" s="3">
        <f>'CL &amp; Data'!O479</f>
        <v>-49.828395999999998</v>
      </c>
      <c r="T57" s="3">
        <f>'CL &amp; Data'!P479</f>
        <v>-26.076322999999999</v>
      </c>
    </row>
    <row r="58" spans="2:20" x14ac:dyDescent="0.25">
      <c r="B58" s="3">
        <f>'CL &amp; Data'!B480/1000000000</f>
        <v>17.805</v>
      </c>
      <c r="D58" s="3">
        <f>'CL &amp; Data'!C480</f>
        <v>-21.284666000000001</v>
      </c>
      <c r="F58" s="3">
        <f>'CL &amp; Data'!D480</f>
        <v>-53.905135999999999</v>
      </c>
      <c r="H58" s="3">
        <f>'CL &amp; Data'!E480</f>
        <v>-50.231983</v>
      </c>
      <c r="J58" s="3">
        <f>'CL &amp; Data'!F480</f>
        <v>-26.322641000000001</v>
      </c>
      <c r="L58" s="3">
        <f>'CL &amp; Data'!L480/1000000000</f>
        <v>17.805</v>
      </c>
      <c r="N58" s="3">
        <f>'CL &amp; Data'!M480</f>
        <v>-21.284666000000001</v>
      </c>
      <c r="P58" s="3">
        <f>'CL &amp; Data'!N480</f>
        <v>-53.905135999999999</v>
      </c>
      <c r="R58" s="3">
        <f>'CL &amp; Data'!O480</f>
        <v>-50.231983</v>
      </c>
      <c r="T58" s="3">
        <f>'CL &amp; Data'!P480</f>
        <v>-26.322641000000001</v>
      </c>
    </row>
    <row r="59" spans="2:20" x14ac:dyDescent="0.25">
      <c r="B59" s="3">
        <f>'CL &amp; Data'!B481/1000000000</f>
        <v>17.989999999999998</v>
      </c>
      <c r="D59" s="3">
        <f>'CL &amp; Data'!C481</f>
        <v>-20.455404000000001</v>
      </c>
      <c r="F59" s="3">
        <f>'CL &amp; Data'!D481</f>
        <v>-55.979011999999997</v>
      </c>
      <c r="H59" s="3">
        <f>'CL &amp; Data'!E481</f>
        <v>-50.501446000000001</v>
      </c>
      <c r="J59" s="3">
        <f>'CL &amp; Data'!F481</f>
        <v>-26.524032999999999</v>
      </c>
      <c r="L59" s="3">
        <f>'CL &amp; Data'!L481/1000000000</f>
        <v>17.989999999999998</v>
      </c>
      <c r="N59" s="3">
        <f>'CL &amp; Data'!M481</f>
        <v>-20.455404000000001</v>
      </c>
      <c r="P59" s="3">
        <f>'CL &amp; Data'!N481</f>
        <v>-55.979011999999997</v>
      </c>
      <c r="R59" s="3">
        <f>'CL &amp; Data'!O481</f>
        <v>-50.501446000000001</v>
      </c>
      <c r="T59" s="3">
        <f>'CL &amp; Data'!P481</f>
        <v>-26.524032999999999</v>
      </c>
    </row>
    <row r="60" spans="2:20" x14ac:dyDescent="0.25">
      <c r="B60" s="3">
        <f>'CL &amp; Data'!B482/1000000000</f>
        <v>18.175000000000001</v>
      </c>
      <c r="D60" s="3">
        <f>'CL &amp; Data'!C482</f>
        <v>-19.249184</v>
      </c>
      <c r="F60" s="3">
        <f>'CL &amp; Data'!D482</f>
        <v>-58.355434000000002</v>
      </c>
      <c r="H60" s="3">
        <f>'CL &amp; Data'!E482</f>
        <v>-50.755859000000001</v>
      </c>
      <c r="J60" s="3">
        <f>'CL &amp; Data'!F482</f>
        <v>-26.703862999999998</v>
      </c>
      <c r="L60" s="3">
        <f>'CL &amp; Data'!L482/1000000000</f>
        <v>18.175000000000001</v>
      </c>
      <c r="N60" s="3">
        <f>'CL &amp; Data'!M482</f>
        <v>-19.249184</v>
      </c>
      <c r="P60" s="3">
        <f>'CL &amp; Data'!N482</f>
        <v>-58.355434000000002</v>
      </c>
      <c r="R60" s="3">
        <f>'CL &amp; Data'!O482</f>
        <v>-50.755859000000001</v>
      </c>
      <c r="T60" s="3">
        <f>'CL &amp; Data'!P482</f>
        <v>-26.703862999999998</v>
      </c>
    </row>
    <row r="61" spans="2:20" x14ac:dyDescent="0.25">
      <c r="B61" s="3">
        <f>'CL &amp; Data'!B483/1000000000</f>
        <v>18.36</v>
      </c>
      <c r="D61" s="3">
        <f>'CL &amp; Data'!C483</f>
        <v>-18.203661</v>
      </c>
      <c r="F61" s="3">
        <f>'CL &amp; Data'!D483</f>
        <v>-60.147171</v>
      </c>
      <c r="H61" s="3">
        <f>'CL &amp; Data'!E483</f>
        <v>-50.963023999999997</v>
      </c>
      <c r="J61" s="3">
        <f>'CL &amp; Data'!F483</f>
        <v>-26.881166</v>
      </c>
      <c r="L61" s="3">
        <f>'CL &amp; Data'!L483/1000000000</f>
        <v>18.36</v>
      </c>
      <c r="N61" s="3">
        <f>'CL &amp; Data'!M483</f>
        <v>-18.203661</v>
      </c>
      <c r="P61" s="3">
        <f>'CL &amp; Data'!N483</f>
        <v>-60.147171</v>
      </c>
      <c r="R61" s="3">
        <f>'CL &amp; Data'!O483</f>
        <v>-50.963023999999997</v>
      </c>
      <c r="T61" s="3">
        <f>'CL &amp; Data'!P483</f>
        <v>-26.881166</v>
      </c>
    </row>
    <row r="62" spans="2:20" x14ac:dyDescent="0.25">
      <c r="B62" s="3">
        <f>'CL &amp; Data'!B484/1000000000</f>
        <v>18.545000000000002</v>
      </c>
      <c r="D62" s="3">
        <f>'CL &amp; Data'!C484</f>
        <v>-17.393076000000001</v>
      </c>
      <c r="F62" s="3">
        <f>'CL &amp; Data'!D484</f>
        <v>-60.984673000000001</v>
      </c>
      <c r="H62" s="3">
        <f>'CL &amp; Data'!E484</f>
        <v>-51.366805999999997</v>
      </c>
      <c r="J62" s="3">
        <f>'CL &amp; Data'!F484</f>
        <v>-27.081966000000001</v>
      </c>
      <c r="L62" s="3">
        <f>'CL &amp; Data'!L484/1000000000</f>
        <v>18.545000000000002</v>
      </c>
      <c r="N62" s="3">
        <f>'CL &amp; Data'!M484</f>
        <v>-17.393076000000001</v>
      </c>
      <c r="P62" s="3">
        <f>'CL &amp; Data'!N484</f>
        <v>-60.984673000000001</v>
      </c>
      <c r="R62" s="3">
        <f>'CL &amp; Data'!O484</f>
        <v>-51.366805999999997</v>
      </c>
      <c r="T62" s="3">
        <f>'CL &amp; Data'!P484</f>
        <v>-27.081966000000001</v>
      </c>
    </row>
    <row r="63" spans="2:20" x14ac:dyDescent="0.25">
      <c r="B63" s="3">
        <f>'CL &amp; Data'!B485/1000000000</f>
        <v>18.73</v>
      </c>
      <c r="D63" s="3">
        <f>'CL &amp; Data'!C485</f>
        <v>-16.378658000000001</v>
      </c>
      <c r="F63" s="3">
        <f>'CL &amp; Data'!D485</f>
        <v>-61.256537999999999</v>
      </c>
      <c r="H63" s="3">
        <f>'CL &amp; Data'!E485</f>
        <v>-51.624808999999999</v>
      </c>
      <c r="J63" s="3">
        <f>'CL &amp; Data'!F485</f>
        <v>-27.353843999999999</v>
      </c>
      <c r="L63" s="3">
        <f>'CL &amp; Data'!L485/1000000000</f>
        <v>18.73</v>
      </c>
      <c r="N63" s="3">
        <f>'CL &amp; Data'!M485</f>
        <v>-16.378658000000001</v>
      </c>
      <c r="P63" s="3">
        <f>'CL &amp; Data'!N485</f>
        <v>-61.256537999999999</v>
      </c>
      <c r="R63" s="3">
        <f>'CL &amp; Data'!O485</f>
        <v>-51.624808999999999</v>
      </c>
      <c r="T63" s="3">
        <f>'CL &amp; Data'!P485</f>
        <v>-27.353843999999999</v>
      </c>
    </row>
    <row r="64" spans="2:20" x14ac:dyDescent="0.25">
      <c r="B64" s="3">
        <f>'CL &amp; Data'!B486/1000000000</f>
        <v>18.914999999999999</v>
      </c>
      <c r="D64" s="3">
        <f>'CL &amp; Data'!C486</f>
        <v>-15.318051000000001</v>
      </c>
      <c r="F64" s="3">
        <f>'CL &amp; Data'!D486</f>
        <v>-60.356822999999999</v>
      </c>
      <c r="H64" s="3">
        <f>'CL &amp; Data'!E486</f>
        <v>-51.934280000000001</v>
      </c>
      <c r="J64" s="3">
        <f>'CL &amp; Data'!F486</f>
        <v>-27.657972000000001</v>
      </c>
      <c r="L64" s="3">
        <f>'CL &amp; Data'!L486/1000000000</f>
        <v>18.914999999999999</v>
      </c>
      <c r="N64" s="3">
        <f>'CL &amp; Data'!M486</f>
        <v>-15.318051000000001</v>
      </c>
      <c r="P64" s="3">
        <f>'CL &amp; Data'!N486</f>
        <v>-60.356822999999999</v>
      </c>
      <c r="R64" s="3">
        <f>'CL &amp; Data'!O486</f>
        <v>-51.934280000000001</v>
      </c>
      <c r="T64" s="3">
        <f>'CL &amp; Data'!P486</f>
        <v>-27.657972000000001</v>
      </c>
    </row>
    <row r="65" spans="2:20" x14ac:dyDescent="0.25">
      <c r="B65" s="3">
        <f>'CL &amp; Data'!B487/1000000000</f>
        <v>19.100000000000001</v>
      </c>
      <c r="D65" s="3">
        <f>'CL &amp; Data'!C487</f>
        <v>-14.666053</v>
      </c>
      <c r="F65" s="3">
        <f>'CL &amp; Data'!D487</f>
        <v>-58.076588000000001</v>
      </c>
      <c r="H65" s="3">
        <f>'CL &amp; Data'!E487</f>
        <v>-52.299495999999998</v>
      </c>
      <c r="J65" s="3">
        <f>'CL &amp; Data'!F487</f>
        <v>-27.991468000000001</v>
      </c>
      <c r="L65" s="3">
        <f>'CL &amp; Data'!L487/1000000000</f>
        <v>19.100000000000001</v>
      </c>
      <c r="N65" s="3">
        <f>'CL &amp; Data'!M487</f>
        <v>-14.666053</v>
      </c>
      <c r="P65" s="3">
        <f>'CL &amp; Data'!N487</f>
        <v>-58.076588000000001</v>
      </c>
      <c r="R65" s="3">
        <f>'CL &amp; Data'!O487</f>
        <v>-52.299495999999998</v>
      </c>
      <c r="T65" s="3">
        <f>'CL &amp; Data'!P487</f>
        <v>-27.991468000000001</v>
      </c>
    </row>
    <row r="66" spans="2:20" x14ac:dyDescent="0.25">
      <c r="B66" s="3">
        <f>'CL &amp; Data'!B488/1000000000</f>
        <v>19.285</v>
      </c>
      <c r="D66" s="3">
        <f>'CL &amp; Data'!C488</f>
        <v>-14.155737999999999</v>
      </c>
      <c r="F66" s="3">
        <f>'CL &amp; Data'!D488</f>
        <v>-55.583294000000002</v>
      </c>
      <c r="H66" s="3">
        <f>'CL &amp; Data'!E488</f>
        <v>-52.834491999999997</v>
      </c>
      <c r="J66" s="3">
        <f>'CL &amp; Data'!F488</f>
        <v>-28.337914000000001</v>
      </c>
      <c r="L66" s="3">
        <f>'CL &amp; Data'!L488/1000000000</f>
        <v>19.285</v>
      </c>
      <c r="N66" s="3">
        <f>'CL &amp; Data'!M488</f>
        <v>-14.155737999999999</v>
      </c>
      <c r="P66" s="3">
        <f>'CL &amp; Data'!N488</f>
        <v>-55.583294000000002</v>
      </c>
      <c r="R66" s="3">
        <f>'CL &amp; Data'!O488</f>
        <v>-52.834491999999997</v>
      </c>
      <c r="T66" s="3">
        <f>'CL &amp; Data'!P488</f>
        <v>-28.337914000000001</v>
      </c>
    </row>
    <row r="67" spans="2:20" x14ac:dyDescent="0.25">
      <c r="B67" s="3">
        <f>'CL &amp; Data'!B489/1000000000</f>
        <v>19.47</v>
      </c>
      <c r="D67" s="3">
        <f>'CL &amp; Data'!C489</f>
        <v>-13.823662000000001</v>
      </c>
      <c r="F67" s="3">
        <f>'CL &amp; Data'!D489</f>
        <v>-53.286738999999997</v>
      </c>
      <c r="H67" s="3">
        <f>'CL &amp; Data'!E489</f>
        <v>-53.397278</v>
      </c>
      <c r="J67" s="3">
        <f>'CL &amp; Data'!F489</f>
        <v>-28.700424000000002</v>
      </c>
      <c r="L67" s="3">
        <f>'CL &amp; Data'!L489/1000000000</f>
        <v>19.47</v>
      </c>
      <c r="N67" s="3">
        <f>'CL &amp; Data'!M489</f>
        <v>-13.823662000000001</v>
      </c>
      <c r="P67" s="3">
        <f>'CL &amp; Data'!N489</f>
        <v>-53.286738999999997</v>
      </c>
      <c r="R67" s="3">
        <f>'CL &amp; Data'!O489</f>
        <v>-53.397278</v>
      </c>
      <c r="T67" s="3">
        <f>'CL &amp; Data'!P489</f>
        <v>-28.700424000000002</v>
      </c>
    </row>
    <row r="68" spans="2:20" x14ac:dyDescent="0.25">
      <c r="B68" s="3">
        <f>'CL &amp; Data'!B490/1000000000</f>
        <v>19.655000000000001</v>
      </c>
      <c r="D68" s="3">
        <f>'CL &amp; Data'!C490</f>
        <v>-13.523315999999999</v>
      </c>
      <c r="F68" s="3">
        <f>'CL &amp; Data'!D490</f>
        <v>-50.863227999999999</v>
      </c>
      <c r="H68" s="3">
        <f>'CL &amp; Data'!E490</f>
        <v>-54.300117</v>
      </c>
      <c r="J68" s="3">
        <f>'CL &amp; Data'!F490</f>
        <v>-29.102484</v>
      </c>
      <c r="L68" s="3">
        <f>'CL &amp; Data'!L490/1000000000</f>
        <v>19.655000000000001</v>
      </c>
      <c r="N68" s="3">
        <f>'CL &amp; Data'!M490</f>
        <v>-13.523315999999999</v>
      </c>
      <c r="P68" s="3">
        <f>'CL &amp; Data'!N490</f>
        <v>-50.863227999999999</v>
      </c>
      <c r="R68" s="3">
        <f>'CL &amp; Data'!O490</f>
        <v>-54.300117</v>
      </c>
      <c r="T68" s="3">
        <f>'CL &amp; Data'!P490</f>
        <v>-29.102484</v>
      </c>
    </row>
    <row r="69" spans="2:20" x14ac:dyDescent="0.25">
      <c r="B69" s="3">
        <f>'CL &amp; Data'!B491/1000000000</f>
        <v>19.84</v>
      </c>
      <c r="D69" s="3">
        <f>'CL &amp; Data'!C491</f>
        <v>-13.565325</v>
      </c>
      <c r="F69" s="3">
        <f>'CL &amp; Data'!D491</f>
        <v>-48.958430999999997</v>
      </c>
      <c r="H69" s="3">
        <f>'CL &amp; Data'!E491</f>
        <v>-55.301346000000002</v>
      </c>
      <c r="J69" s="3">
        <f>'CL &amp; Data'!F491</f>
        <v>-29.530906999999999</v>
      </c>
      <c r="L69" s="3">
        <f>'CL &amp; Data'!L491/1000000000</f>
        <v>19.84</v>
      </c>
      <c r="N69" s="3">
        <f>'CL &amp; Data'!M491</f>
        <v>-13.565325</v>
      </c>
      <c r="P69" s="3">
        <f>'CL &amp; Data'!N491</f>
        <v>-48.958430999999997</v>
      </c>
      <c r="R69" s="3">
        <f>'CL &amp; Data'!O491</f>
        <v>-55.301346000000002</v>
      </c>
      <c r="T69" s="3">
        <f>'CL &amp; Data'!P491</f>
        <v>-29.530906999999999</v>
      </c>
    </row>
    <row r="70" spans="2:20" x14ac:dyDescent="0.25">
      <c r="B70" s="3">
        <f>'CL &amp; Data'!B492/1000000000</f>
        <v>20.024999999999999</v>
      </c>
      <c r="D70" s="3">
        <f>'CL &amp; Data'!C492</f>
        <v>-13.620405</v>
      </c>
      <c r="F70" s="3">
        <f>'CL &amp; Data'!D492</f>
        <v>-47.512920000000001</v>
      </c>
      <c r="H70" s="3">
        <f>'CL &amp; Data'!E492</f>
        <v>-55.931007000000001</v>
      </c>
      <c r="J70" s="3">
        <f>'CL &amp; Data'!F492</f>
        <v>-29.993760999999999</v>
      </c>
      <c r="L70" s="3">
        <f>'CL &amp; Data'!L492/1000000000</f>
        <v>20.024999999999999</v>
      </c>
      <c r="N70" s="3">
        <f>'CL &amp; Data'!M492</f>
        <v>-13.620405</v>
      </c>
      <c r="P70" s="3">
        <f>'CL &amp; Data'!N492</f>
        <v>-47.512920000000001</v>
      </c>
      <c r="R70" s="3">
        <f>'CL &amp; Data'!O492</f>
        <v>-55.931007000000001</v>
      </c>
      <c r="T70" s="3">
        <f>'CL &amp; Data'!P492</f>
        <v>-29.993760999999999</v>
      </c>
    </row>
    <row r="71" spans="2:20" x14ac:dyDescent="0.25">
      <c r="B71" s="3">
        <f>'CL &amp; Data'!B493/1000000000</f>
        <v>20.21</v>
      </c>
      <c r="D71" s="3">
        <f>'CL &amp; Data'!C493</f>
        <v>-13.769314</v>
      </c>
      <c r="F71" s="3">
        <f>'CL &amp; Data'!D493</f>
        <v>-46.487411000000002</v>
      </c>
      <c r="H71" s="3">
        <f>'CL &amp; Data'!E493</f>
        <v>-55.437904000000003</v>
      </c>
      <c r="J71" s="3">
        <f>'CL &amp; Data'!F493</f>
        <v>-30.523147999999999</v>
      </c>
      <c r="L71" s="3">
        <f>'CL &amp; Data'!L493/1000000000</f>
        <v>20.21</v>
      </c>
      <c r="N71" s="3">
        <f>'CL &amp; Data'!M493</f>
        <v>-13.769314</v>
      </c>
      <c r="P71" s="3">
        <f>'CL &amp; Data'!N493</f>
        <v>-46.487411000000002</v>
      </c>
      <c r="R71" s="3">
        <f>'CL &amp; Data'!O493</f>
        <v>-55.437904000000003</v>
      </c>
      <c r="T71" s="3">
        <f>'CL &amp; Data'!P493</f>
        <v>-30.523147999999999</v>
      </c>
    </row>
    <row r="72" spans="2:20" x14ac:dyDescent="0.25">
      <c r="B72" s="3">
        <f>'CL &amp; Data'!B494/1000000000</f>
        <v>20.395</v>
      </c>
      <c r="D72" s="3">
        <f>'CL &amp; Data'!C494</f>
        <v>-13.719892</v>
      </c>
      <c r="F72" s="3">
        <f>'CL &amp; Data'!D494</f>
        <v>-45.642445000000002</v>
      </c>
      <c r="H72" s="3">
        <f>'CL &amp; Data'!E494</f>
        <v>-53.517315000000004</v>
      </c>
      <c r="J72" s="3">
        <f>'CL &amp; Data'!F494</f>
        <v>-30.977015000000002</v>
      </c>
      <c r="L72" s="3">
        <f>'CL &amp; Data'!L494/1000000000</f>
        <v>20.395</v>
      </c>
      <c r="N72" s="3">
        <f>'CL &amp; Data'!M494</f>
        <v>-13.719892</v>
      </c>
      <c r="P72" s="3">
        <f>'CL &amp; Data'!N494</f>
        <v>-45.642445000000002</v>
      </c>
      <c r="R72" s="3">
        <f>'CL &amp; Data'!O494</f>
        <v>-53.517315000000004</v>
      </c>
      <c r="T72" s="3">
        <f>'CL &amp; Data'!P494</f>
        <v>-30.977015000000002</v>
      </c>
    </row>
    <row r="73" spans="2:20" x14ac:dyDescent="0.25">
      <c r="B73" s="3">
        <f>'CL &amp; Data'!B495/1000000000</f>
        <v>20.58</v>
      </c>
      <c r="D73" s="3">
        <f>'CL &amp; Data'!C495</f>
        <v>-13.832938</v>
      </c>
      <c r="F73" s="3">
        <f>'CL &amp; Data'!D495</f>
        <v>-44.597468999999997</v>
      </c>
      <c r="H73" s="3">
        <f>'CL &amp; Data'!E495</f>
        <v>-49.917679</v>
      </c>
      <c r="J73" s="3">
        <f>'CL &amp; Data'!F495</f>
        <v>-30.312479</v>
      </c>
      <c r="L73" s="3">
        <f>'CL &amp; Data'!L495/1000000000</f>
        <v>20.58</v>
      </c>
      <c r="N73" s="3">
        <f>'CL &amp; Data'!M495</f>
        <v>-13.832938</v>
      </c>
      <c r="P73" s="3">
        <f>'CL &amp; Data'!N495</f>
        <v>-44.597468999999997</v>
      </c>
      <c r="R73" s="3">
        <f>'CL &amp; Data'!O495</f>
        <v>-49.917679</v>
      </c>
      <c r="T73" s="3">
        <f>'CL &amp; Data'!P495</f>
        <v>-30.312479</v>
      </c>
    </row>
    <row r="74" spans="2:20" x14ac:dyDescent="0.25">
      <c r="B74" s="3">
        <f>'CL &amp; Data'!B496/1000000000</f>
        <v>20.765000000000001</v>
      </c>
      <c r="D74" s="3">
        <f>'CL &amp; Data'!C496</f>
        <v>-13.827989000000001</v>
      </c>
      <c r="F74" s="3">
        <f>'CL &amp; Data'!D496</f>
        <v>-43.434970999999997</v>
      </c>
      <c r="H74" s="3">
        <f>'CL &amp; Data'!E496</f>
        <v>-44.469012999999997</v>
      </c>
      <c r="J74" s="3">
        <f>'CL &amp; Data'!F496</f>
        <v>-29.15522</v>
      </c>
      <c r="L74" s="3">
        <f>'CL &amp; Data'!L496/1000000000</f>
        <v>20.765000000000001</v>
      </c>
      <c r="N74" s="3">
        <f>'CL &amp; Data'!M496</f>
        <v>-13.827989000000001</v>
      </c>
      <c r="P74" s="3">
        <f>'CL &amp; Data'!N496</f>
        <v>-43.434970999999997</v>
      </c>
      <c r="R74" s="3">
        <f>'CL &amp; Data'!O496</f>
        <v>-44.469012999999997</v>
      </c>
      <c r="T74" s="3">
        <f>'CL &amp; Data'!P496</f>
        <v>-29.15522</v>
      </c>
    </row>
    <row r="75" spans="2:20" x14ac:dyDescent="0.25">
      <c r="B75" s="3">
        <f>'CL &amp; Data'!B497/1000000000</f>
        <v>20.95</v>
      </c>
      <c r="D75" s="3">
        <f>'CL &amp; Data'!C497</f>
        <v>-13.436728</v>
      </c>
      <c r="F75" s="3">
        <f>'CL &amp; Data'!D497</f>
        <v>-42.675980000000003</v>
      </c>
      <c r="H75" s="3">
        <f>'CL &amp; Data'!E497</f>
        <v>-39.719078000000003</v>
      </c>
      <c r="J75" s="3">
        <f>'CL &amp; Data'!F497</f>
        <v>-28.745438</v>
      </c>
      <c r="L75" s="3">
        <f>'CL &amp; Data'!L497/1000000000</f>
        <v>20.95</v>
      </c>
      <c r="N75" s="3">
        <f>'CL &amp; Data'!M497</f>
        <v>-13.436728</v>
      </c>
      <c r="P75" s="3">
        <f>'CL &amp; Data'!N497</f>
        <v>-42.675980000000003</v>
      </c>
      <c r="R75" s="3">
        <f>'CL &amp; Data'!O497</f>
        <v>-39.719078000000003</v>
      </c>
      <c r="T75" s="3">
        <f>'CL &amp; Data'!P497</f>
        <v>-28.745438</v>
      </c>
    </row>
    <row r="76" spans="2:20" x14ac:dyDescent="0.25">
      <c r="B76" s="3">
        <f>'CL &amp; Data'!B498/1000000000</f>
        <v>21.135000000000002</v>
      </c>
      <c r="D76" s="3">
        <f>'CL &amp; Data'!C498</f>
        <v>-13.192268</v>
      </c>
      <c r="F76" s="3">
        <f>'CL &amp; Data'!D498</f>
        <v>-41.911434</v>
      </c>
      <c r="H76" s="3">
        <f>'CL &amp; Data'!E498</f>
        <v>-36.795338000000001</v>
      </c>
      <c r="J76" s="3">
        <f>'CL &amp; Data'!F498</f>
        <v>-28.614350999999999</v>
      </c>
      <c r="L76" s="3">
        <f>'CL &amp; Data'!L498/1000000000</f>
        <v>21.135000000000002</v>
      </c>
      <c r="N76" s="3">
        <f>'CL &amp; Data'!M498</f>
        <v>-13.192268</v>
      </c>
      <c r="P76" s="3">
        <f>'CL &amp; Data'!N498</f>
        <v>-41.911434</v>
      </c>
      <c r="R76" s="3">
        <f>'CL &amp; Data'!O498</f>
        <v>-36.795338000000001</v>
      </c>
      <c r="T76" s="3">
        <f>'CL &amp; Data'!P498</f>
        <v>-28.614350999999999</v>
      </c>
    </row>
    <row r="77" spans="2:20" x14ac:dyDescent="0.25">
      <c r="B77" s="3">
        <f>'CL &amp; Data'!B499/1000000000</f>
        <v>21.32</v>
      </c>
      <c r="D77" s="3">
        <f>'CL &amp; Data'!C499</f>
        <v>-13.057744</v>
      </c>
      <c r="F77" s="3">
        <f>'CL &amp; Data'!D499</f>
        <v>-41.266499000000003</v>
      </c>
      <c r="H77" s="3">
        <f>'CL &amp; Data'!E499</f>
        <v>-35.585982999999999</v>
      </c>
      <c r="J77" s="3">
        <f>'CL &amp; Data'!F499</f>
        <v>-28.518723999999999</v>
      </c>
      <c r="L77" s="3">
        <f>'CL &amp; Data'!L499/1000000000</f>
        <v>21.32</v>
      </c>
      <c r="N77" s="3">
        <f>'CL &amp; Data'!M499</f>
        <v>-13.057744</v>
      </c>
      <c r="P77" s="3">
        <f>'CL &amp; Data'!N499</f>
        <v>-41.266499000000003</v>
      </c>
      <c r="R77" s="3">
        <f>'CL &amp; Data'!O499</f>
        <v>-35.585982999999999</v>
      </c>
      <c r="T77" s="3">
        <f>'CL &amp; Data'!P499</f>
        <v>-28.518723999999999</v>
      </c>
    </row>
    <row r="78" spans="2:20" x14ac:dyDescent="0.25">
      <c r="B78" s="3">
        <f>'CL &amp; Data'!B500/1000000000</f>
        <v>21.504999999999999</v>
      </c>
      <c r="D78" s="3">
        <f>'CL &amp; Data'!C500</f>
        <v>-12.954328</v>
      </c>
      <c r="F78" s="3">
        <f>'CL &amp; Data'!D500</f>
        <v>-40.925654999999999</v>
      </c>
      <c r="H78" s="3">
        <f>'CL &amp; Data'!E500</f>
        <v>-36.052928999999999</v>
      </c>
      <c r="J78" s="3">
        <f>'CL &amp; Data'!F500</f>
        <v>-29.416941000000001</v>
      </c>
      <c r="L78" s="3">
        <f>'CL &amp; Data'!L500/1000000000</f>
        <v>21.504999999999999</v>
      </c>
      <c r="N78" s="3">
        <f>'CL &amp; Data'!M500</f>
        <v>-12.954328</v>
      </c>
      <c r="P78" s="3">
        <f>'CL &amp; Data'!N500</f>
        <v>-40.925654999999999</v>
      </c>
      <c r="R78" s="3">
        <f>'CL &amp; Data'!O500</f>
        <v>-36.052928999999999</v>
      </c>
      <c r="T78" s="3">
        <f>'CL &amp; Data'!P500</f>
        <v>-29.416941000000001</v>
      </c>
    </row>
    <row r="79" spans="2:20" x14ac:dyDescent="0.25">
      <c r="B79" s="3">
        <f>'CL &amp; Data'!B501/1000000000</f>
        <v>21.69</v>
      </c>
      <c r="D79" s="3">
        <f>'CL &amp; Data'!C501</f>
        <v>-12.633008999999999</v>
      </c>
      <c r="F79" s="3">
        <f>'CL &amp; Data'!D501</f>
        <v>-41.019996999999996</v>
      </c>
      <c r="H79" s="3">
        <f>'CL &amp; Data'!E501</f>
        <v>-38.381695000000001</v>
      </c>
      <c r="J79" s="3">
        <f>'CL &amp; Data'!F501</f>
        <v>-30.781889</v>
      </c>
      <c r="L79" s="3">
        <f>'CL &amp; Data'!L501/1000000000</f>
        <v>21.69</v>
      </c>
      <c r="N79" s="3">
        <f>'CL &amp; Data'!M501</f>
        <v>-12.633008999999999</v>
      </c>
      <c r="P79" s="3">
        <f>'CL &amp; Data'!N501</f>
        <v>-41.019996999999996</v>
      </c>
      <c r="R79" s="3">
        <f>'CL &amp; Data'!O501</f>
        <v>-38.381695000000001</v>
      </c>
      <c r="T79" s="3">
        <f>'CL &amp; Data'!P501</f>
        <v>-30.781889</v>
      </c>
    </row>
    <row r="80" spans="2:20" x14ac:dyDescent="0.25">
      <c r="B80" s="3">
        <f>'CL &amp; Data'!B502/1000000000</f>
        <v>21.875</v>
      </c>
      <c r="D80" s="3">
        <f>'CL &amp; Data'!C502</f>
        <v>-12.664522</v>
      </c>
      <c r="F80" s="3">
        <f>'CL &amp; Data'!D502</f>
        <v>-40.99765</v>
      </c>
      <c r="H80" s="3">
        <f>'CL &amp; Data'!E502</f>
        <v>-40.386657999999997</v>
      </c>
      <c r="J80" s="3">
        <f>'CL &amp; Data'!F502</f>
        <v>-31.499835999999998</v>
      </c>
      <c r="L80" s="3">
        <f>'CL &amp; Data'!L502/1000000000</f>
        <v>21.875</v>
      </c>
      <c r="N80" s="3">
        <f>'CL &amp; Data'!M502</f>
        <v>-12.664522</v>
      </c>
      <c r="P80" s="3">
        <f>'CL &amp; Data'!N502</f>
        <v>-40.99765</v>
      </c>
      <c r="R80" s="3">
        <f>'CL &amp; Data'!O502</f>
        <v>-40.386657999999997</v>
      </c>
      <c r="T80" s="3">
        <f>'CL &amp; Data'!P502</f>
        <v>-31.499835999999998</v>
      </c>
    </row>
    <row r="81" spans="2:20" x14ac:dyDescent="0.25">
      <c r="B81" s="3">
        <f>'CL &amp; Data'!B503/1000000000</f>
        <v>22.06</v>
      </c>
      <c r="D81" s="3">
        <f>'CL &amp; Data'!C503</f>
        <v>-12.011213</v>
      </c>
      <c r="F81" s="3">
        <f>'CL &amp; Data'!D503</f>
        <v>-41.163651000000002</v>
      </c>
      <c r="H81" s="3">
        <f>'CL &amp; Data'!E503</f>
        <v>-41.72728</v>
      </c>
      <c r="J81" s="3">
        <f>'CL &amp; Data'!F503</f>
        <v>-31.780684000000001</v>
      </c>
      <c r="L81" s="3">
        <f>'CL &amp; Data'!L503/1000000000</f>
        <v>22.06</v>
      </c>
      <c r="N81" s="3">
        <f>'CL &amp; Data'!M503</f>
        <v>-12.011213</v>
      </c>
      <c r="P81" s="3">
        <f>'CL &amp; Data'!N503</f>
        <v>-41.163651000000002</v>
      </c>
      <c r="R81" s="3">
        <f>'CL &amp; Data'!O503</f>
        <v>-41.72728</v>
      </c>
      <c r="T81" s="3">
        <f>'CL &amp; Data'!P503</f>
        <v>-31.780684000000001</v>
      </c>
    </row>
    <row r="82" spans="2:20" x14ac:dyDescent="0.25">
      <c r="B82" s="3">
        <f>'CL &amp; Data'!B504/1000000000</f>
        <v>22.245000000000001</v>
      </c>
      <c r="D82" s="3">
        <f>'CL &amp; Data'!C504</f>
        <v>-11.260253000000001</v>
      </c>
      <c r="F82" s="3">
        <f>'CL &amp; Data'!D504</f>
        <v>-41.367080999999999</v>
      </c>
      <c r="H82" s="3">
        <f>'CL &amp; Data'!E504</f>
        <v>-42.700378000000001</v>
      </c>
      <c r="J82" s="3">
        <f>'CL &amp; Data'!F504</f>
        <v>-31.922979000000002</v>
      </c>
      <c r="L82" s="3">
        <f>'CL &amp; Data'!L504/1000000000</f>
        <v>22.245000000000001</v>
      </c>
      <c r="N82" s="3">
        <f>'CL &amp; Data'!M504</f>
        <v>-11.260253000000001</v>
      </c>
      <c r="P82" s="3">
        <f>'CL &amp; Data'!N504</f>
        <v>-41.367080999999999</v>
      </c>
      <c r="R82" s="3">
        <f>'CL &amp; Data'!O504</f>
        <v>-42.700378000000001</v>
      </c>
      <c r="T82" s="3">
        <f>'CL &amp; Data'!P504</f>
        <v>-31.922979000000002</v>
      </c>
    </row>
    <row r="83" spans="2:20" x14ac:dyDescent="0.25">
      <c r="B83" s="3">
        <f>'CL &amp; Data'!B505/1000000000</f>
        <v>22.43</v>
      </c>
      <c r="D83" s="3">
        <f>'CL &amp; Data'!C505</f>
        <v>-10.58376</v>
      </c>
      <c r="F83" s="3">
        <f>'CL &amp; Data'!D505</f>
        <v>-41.659798000000002</v>
      </c>
      <c r="H83" s="3">
        <f>'CL &amp; Data'!E505</f>
        <v>-43.332577000000001</v>
      </c>
      <c r="J83" s="3">
        <f>'CL &amp; Data'!F505</f>
        <v>-31.921097</v>
      </c>
      <c r="L83" s="3">
        <f>'CL &amp; Data'!L505/1000000000</f>
        <v>22.43</v>
      </c>
      <c r="N83" s="3">
        <f>'CL &amp; Data'!M505</f>
        <v>-10.58376</v>
      </c>
      <c r="P83" s="3">
        <f>'CL &amp; Data'!N505</f>
        <v>-41.659798000000002</v>
      </c>
      <c r="R83" s="3">
        <f>'CL &amp; Data'!O505</f>
        <v>-43.332577000000001</v>
      </c>
      <c r="T83" s="3">
        <f>'CL &amp; Data'!P505</f>
        <v>-31.921097</v>
      </c>
    </row>
    <row r="84" spans="2:20" x14ac:dyDescent="0.25">
      <c r="B84" s="3">
        <f>'CL &amp; Data'!B506/1000000000</f>
        <v>22.614999999999998</v>
      </c>
      <c r="D84" s="3">
        <f>'CL &amp; Data'!C506</f>
        <v>-9.9995279000000004</v>
      </c>
      <c r="F84" s="3">
        <f>'CL &amp; Data'!D506</f>
        <v>-42.000121999999998</v>
      </c>
      <c r="H84" s="3">
        <f>'CL &amp; Data'!E506</f>
        <v>-43.753712</v>
      </c>
      <c r="J84" s="3">
        <f>'CL &amp; Data'!F506</f>
        <v>-31.760798999999999</v>
      </c>
      <c r="L84" s="3">
        <f>'CL &amp; Data'!L506/1000000000</f>
        <v>22.614999999999998</v>
      </c>
      <c r="N84" s="3">
        <f>'CL &amp; Data'!M506</f>
        <v>-9.9995279000000004</v>
      </c>
      <c r="P84" s="3">
        <f>'CL &amp; Data'!N506</f>
        <v>-42.000121999999998</v>
      </c>
      <c r="R84" s="3">
        <f>'CL &amp; Data'!O506</f>
        <v>-43.753712</v>
      </c>
      <c r="T84" s="3">
        <f>'CL &amp; Data'!P506</f>
        <v>-31.760798999999999</v>
      </c>
    </row>
    <row r="85" spans="2:20" x14ac:dyDescent="0.25">
      <c r="B85" s="3">
        <f>'CL &amp; Data'!B507/1000000000</f>
        <v>22.8</v>
      </c>
      <c r="D85" s="3">
        <f>'CL &amp; Data'!C507</f>
        <v>-9.0939321999999994</v>
      </c>
      <c r="F85" s="3">
        <f>'CL &amp; Data'!D507</f>
        <v>-42.418171000000001</v>
      </c>
      <c r="H85" s="3">
        <f>'CL &amp; Data'!E507</f>
        <v>-44.171534999999999</v>
      </c>
      <c r="J85" s="3">
        <f>'CL &amp; Data'!F507</f>
        <v>-31.358986000000002</v>
      </c>
      <c r="L85" s="3">
        <f>'CL &amp; Data'!L507/1000000000</f>
        <v>22.8</v>
      </c>
      <c r="N85" s="3">
        <f>'CL &amp; Data'!M507</f>
        <v>-9.0939321999999994</v>
      </c>
      <c r="P85" s="3">
        <f>'CL &amp; Data'!N507</f>
        <v>-42.418171000000001</v>
      </c>
      <c r="R85" s="3">
        <f>'CL &amp; Data'!O507</f>
        <v>-44.171534999999999</v>
      </c>
      <c r="T85" s="3">
        <f>'CL &amp; Data'!P507</f>
        <v>-31.358986000000002</v>
      </c>
    </row>
    <row r="86" spans="2:20" x14ac:dyDescent="0.25">
      <c r="B86" s="3">
        <f>'CL &amp; Data'!B508/1000000000</f>
        <v>22.984999999999999</v>
      </c>
      <c r="D86" s="3">
        <f>'CL &amp; Data'!C508</f>
        <v>-8.7018929000000007</v>
      </c>
      <c r="F86" s="3">
        <f>'CL &amp; Data'!D508</f>
        <v>-42.733356000000001</v>
      </c>
      <c r="H86" s="3">
        <f>'CL &amp; Data'!E508</f>
        <v>-44.304290999999999</v>
      </c>
      <c r="J86" s="3">
        <f>'CL &amp; Data'!F508</f>
        <v>-30.760331999999998</v>
      </c>
      <c r="L86" s="3">
        <f>'CL &amp; Data'!L508/1000000000</f>
        <v>22.984999999999999</v>
      </c>
      <c r="N86" s="3">
        <f>'CL &amp; Data'!M508</f>
        <v>-8.7018929000000007</v>
      </c>
      <c r="P86" s="3">
        <f>'CL &amp; Data'!N508</f>
        <v>-42.733356000000001</v>
      </c>
      <c r="R86" s="3">
        <f>'CL &amp; Data'!O508</f>
        <v>-44.304290999999999</v>
      </c>
      <c r="T86" s="3">
        <f>'CL &amp; Data'!P508</f>
        <v>-30.760331999999998</v>
      </c>
    </row>
    <row r="87" spans="2:20" x14ac:dyDescent="0.25">
      <c r="B87" s="3">
        <f>'CL &amp; Data'!B509/1000000000</f>
        <v>23.17</v>
      </c>
      <c r="D87" s="3">
        <f>'CL &amp; Data'!C509</f>
        <v>-8.7436103999999997</v>
      </c>
      <c r="F87" s="3">
        <f>'CL &amp; Data'!D509</f>
        <v>-42.993679</v>
      </c>
      <c r="H87" s="3">
        <f>'CL &amp; Data'!E509</f>
        <v>-44.154583000000002</v>
      </c>
      <c r="J87" s="3">
        <f>'CL &amp; Data'!F509</f>
        <v>-30.156320999999998</v>
      </c>
      <c r="L87" s="3">
        <f>'CL &amp; Data'!L509/1000000000</f>
        <v>23.17</v>
      </c>
      <c r="N87" s="3">
        <f>'CL &amp; Data'!M509</f>
        <v>-8.7436103999999997</v>
      </c>
      <c r="P87" s="3">
        <f>'CL &amp; Data'!N509</f>
        <v>-42.993679</v>
      </c>
      <c r="R87" s="3">
        <f>'CL &amp; Data'!O509</f>
        <v>-44.154583000000002</v>
      </c>
      <c r="T87" s="3">
        <f>'CL &amp; Data'!P509</f>
        <v>-30.156320999999998</v>
      </c>
    </row>
    <row r="88" spans="2:20" x14ac:dyDescent="0.25">
      <c r="B88" s="3">
        <f>'CL &amp; Data'!B510/1000000000</f>
        <v>23.355</v>
      </c>
      <c r="D88" s="3">
        <f>'CL &amp; Data'!C510</f>
        <v>-8.3669434000000003</v>
      </c>
      <c r="F88" s="3">
        <f>'CL &amp; Data'!D510</f>
        <v>-43.335411000000001</v>
      </c>
      <c r="H88" s="3">
        <f>'CL &amp; Data'!E510</f>
        <v>-44.150714999999998</v>
      </c>
      <c r="J88" s="3">
        <f>'CL &amp; Data'!F510</f>
        <v>-29.594443999999999</v>
      </c>
      <c r="L88" s="3">
        <f>'CL &amp; Data'!L510/1000000000</f>
        <v>23.355</v>
      </c>
      <c r="N88" s="3">
        <f>'CL &amp; Data'!M510</f>
        <v>-8.3669434000000003</v>
      </c>
      <c r="P88" s="3">
        <f>'CL &amp; Data'!N510</f>
        <v>-43.335411000000001</v>
      </c>
      <c r="R88" s="3">
        <f>'CL &amp; Data'!O510</f>
        <v>-44.150714999999998</v>
      </c>
      <c r="T88" s="3">
        <f>'CL &amp; Data'!P510</f>
        <v>-29.594443999999999</v>
      </c>
    </row>
    <row r="89" spans="2:20" x14ac:dyDescent="0.25">
      <c r="B89" s="3">
        <f>'CL &amp; Data'!B511/1000000000</f>
        <v>23.54</v>
      </c>
      <c r="D89" s="3">
        <f>'CL &amp; Data'!C511</f>
        <v>-7.8590831999999997</v>
      </c>
      <c r="F89" s="3">
        <f>'CL &amp; Data'!D511</f>
        <v>-43.737465</v>
      </c>
      <c r="H89" s="3">
        <f>'CL &amp; Data'!E511</f>
        <v>-44.228951000000002</v>
      </c>
      <c r="J89" s="3">
        <f>'CL &amp; Data'!F511</f>
        <v>-28.990767000000002</v>
      </c>
      <c r="L89" s="3">
        <f>'CL &amp; Data'!L511/1000000000</f>
        <v>23.54</v>
      </c>
      <c r="N89" s="3">
        <f>'CL &amp; Data'!M511</f>
        <v>-7.8590831999999997</v>
      </c>
      <c r="P89" s="3">
        <f>'CL &amp; Data'!N511</f>
        <v>-43.737465</v>
      </c>
      <c r="R89" s="3">
        <f>'CL &amp; Data'!O511</f>
        <v>-44.228951000000002</v>
      </c>
      <c r="T89" s="3">
        <f>'CL &amp; Data'!P511</f>
        <v>-28.990767000000002</v>
      </c>
    </row>
    <row r="90" spans="2:20" x14ac:dyDescent="0.25">
      <c r="B90" s="3">
        <f>'CL &amp; Data'!B512/1000000000</f>
        <v>23.725000000000001</v>
      </c>
      <c r="D90" s="3">
        <f>'CL &amp; Data'!C512</f>
        <v>-7.7535037999999998</v>
      </c>
      <c r="F90" s="3">
        <f>'CL &amp; Data'!D512</f>
        <v>-44.019047</v>
      </c>
      <c r="H90" s="3">
        <f>'CL &amp; Data'!E512</f>
        <v>-44.121769</v>
      </c>
      <c r="J90" s="3">
        <f>'CL &amp; Data'!F512</f>
        <v>-28.321337</v>
      </c>
      <c r="L90" s="3">
        <f>'CL &amp; Data'!L512/1000000000</f>
        <v>23.725000000000001</v>
      </c>
      <c r="N90" s="3">
        <f>'CL &amp; Data'!M512</f>
        <v>-7.7535037999999998</v>
      </c>
      <c r="P90" s="3">
        <f>'CL &amp; Data'!N512</f>
        <v>-44.019047</v>
      </c>
      <c r="R90" s="3">
        <f>'CL &amp; Data'!O512</f>
        <v>-44.121769</v>
      </c>
      <c r="T90" s="3">
        <f>'CL &amp; Data'!P512</f>
        <v>-28.321337</v>
      </c>
    </row>
    <row r="91" spans="2:20" x14ac:dyDescent="0.25">
      <c r="B91" s="3">
        <f>'CL &amp; Data'!B513/1000000000</f>
        <v>23.91</v>
      </c>
      <c r="D91" s="3">
        <f>'CL &amp; Data'!C513</f>
        <v>-7.8545980000000002</v>
      </c>
      <c r="F91" s="3">
        <f>'CL &amp; Data'!D513</f>
        <v>-44.226894000000001</v>
      </c>
      <c r="H91" s="3">
        <f>'CL &amp; Data'!E513</f>
        <v>-43.944186999999999</v>
      </c>
      <c r="J91" s="3">
        <f>'CL &amp; Data'!F513</f>
        <v>-27.780172</v>
      </c>
      <c r="L91" s="3">
        <f>'CL &amp; Data'!L513/1000000000</f>
        <v>23.91</v>
      </c>
      <c r="N91" s="3">
        <f>'CL &amp; Data'!M513</f>
        <v>-7.8545980000000002</v>
      </c>
      <c r="P91" s="3">
        <f>'CL &amp; Data'!N513</f>
        <v>-44.226894000000001</v>
      </c>
      <c r="R91" s="3">
        <f>'CL &amp; Data'!O513</f>
        <v>-43.944186999999999</v>
      </c>
      <c r="T91" s="3">
        <f>'CL &amp; Data'!P513</f>
        <v>-27.780172</v>
      </c>
    </row>
    <row r="92" spans="2:20" x14ac:dyDescent="0.25">
      <c r="B92" s="3">
        <f>'CL &amp; Data'!B514/1000000000</f>
        <v>24.094999999999999</v>
      </c>
      <c r="D92" s="3">
        <f>'CL &amp; Data'!C514</f>
        <v>-7.9205236000000001</v>
      </c>
      <c r="F92" s="3">
        <f>'CL &amp; Data'!D514</f>
        <v>-44.462944</v>
      </c>
      <c r="H92" s="3">
        <f>'CL &amp; Data'!E514</f>
        <v>-43.858997000000002</v>
      </c>
      <c r="J92" s="3">
        <f>'CL &amp; Data'!F514</f>
        <v>-27.259150000000002</v>
      </c>
      <c r="L92" s="3">
        <f>'CL &amp; Data'!L514/1000000000</f>
        <v>24.094999999999999</v>
      </c>
      <c r="N92" s="3">
        <f>'CL &amp; Data'!M514</f>
        <v>-7.9205236000000001</v>
      </c>
      <c r="P92" s="3">
        <f>'CL &amp; Data'!N514</f>
        <v>-44.462944</v>
      </c>
      <c r="R92" s="3">
        <f>'CL &amp; Data'!O514</f>
        <v>-43.858997000000002</v>
      </c>
      <c r="T92" s="3">
        <f>'CL &amp; Data'!P514</f>
        <v>-27.259150000000002</v>
      </c>
    </row>
    <row r="93" spans="2:20" x14ac:dyDescent="0.25">
      <c r="B93" s="3">
        <f>'CL &amp; Data'!B515/1000000000</f>
        <v>24.28</v>
      </c>
      <c r="D93" s="3">
        <f>'CL &amp; Data'!C515</f>
        <v>-8.0379609999999992</v>
      </c>
      <c r="F93" s="3">
        <f>'CL &amp; Data'!D515</f>
        <v>-44.714019999999998</v>
      </c>
      <c r="H93" s="3">
        <f>'CL &amp; Data'!E515</f>
        <v>-43.731087000000002</v>
      </c>
      <c r="J93" s="3">
        <f>'CL &amp; Data'!F515</f>
        <v>-26.744790999999999</v>
      </c>
      <c r="L93" s="3">
        <f>'CL &amp; Data'!L515/1000000000</f>
        <v>24.28</v>
      </c>
      <c r="N93" s="3">
        <f>'CL &amp; Data'!M515</f>
        <v>-8.0379609999999992</v>
      </c>
      <c r="P93" s="3">
        <f>'CL &amp; Data'!N515</f>
        <v>-44.714019999999998</v>
      </c>
      <c r="R93" s="3">
        <f>'CL &amp; Data'!O515</f>
        <v>-43.731087000000002</v>
      </c>
      <c r="T93" s="3">
        <f>'CL &amp; Data'!P515</f>
        <v>-26.744790999999999</v>
      </c>
    </row>
    <row r="94" spans="2:20" x14ac:dyDescent="0.25">
      <c r="B94" s="3">
        <f>'CL &amp; Data'!B516/1000000000</f>
        <v>24.465</v>
      </c>
      <c r="D94" s="3">
        <f>'CL &amp; Data'!C516</f>
        <v>-8.4225101000000002</v>
      </c>
      <c r="F94" s="3">
        <f>'CL &amp; Data'!D516</f>
        <v>-44.864238999999998</v>
      </c>
      <c r="H94" s="3">
        <f>'CL &amp; Data'!E516</f>
        <v>-43.498547000000002</v>
      </c>
      <c r="J94" s="3">
        <f>'CL &amp; Data'!F516</f>
        <v>-26.247353</v>
      </c>
      <c r="L94" s="3">
        <f>'CL &amp; Data'!L516/1000000000</f>
        <v>24.465</v>
      </c>
      <c r="N94" s="3">
        <f>'CL &amp; Data'!M516</f>
        <v>-8.4225101000000002</v>
      </c>
      <c r="P94" s="3">
        <f>'CL &amp; Data'!N516</f>
        <v>-44.864238999999998</v>
      </c>
      <c r="R94" s="3">
        <f>'CL &amp; Data'!O516</f>
        <v>-43.498547000000002</v>
      </c>
      <c r="T94" s="3">
        <f>'CL &amp; Data'!P516</f>
        <v>-26.247353</v>
      </c>
    </row>
    <row r="95" spans="2:20" x14ac:dyDescent="0.25">
      <c r="B95" s="3">
        <f>'CL &amp; Data'!B517/1000000000</f>
        <v>24.65</v>
      </c>
      <c r="D95" s="3">
        <f>'CL &amp; Data'!C517</f>
        <v>-8.5551967999999992</v>
      </c>
      <c r="F95" s="3">
        <f>'CL &amp; Data'!D517</f>
        <v>-45.169525</v>
      </c>
      <c r="H95" s="3">
        <f>'CL &amp; Data'!E517</f>
        <v>-43.335953000000003</v>
      </c>
      <c r="J95" s="3">
        <f>'CL &amp; Data'!F517</f>
        <v>-25.781379999999999</v>
      </c>
      <c r="L95" s="3">
        <f>'CL &amp; Data'!L517/1000000000</f>
        <v>24.65</v>
      </c>
      <c r="N95" s="3">
        <f>'CL &amp; Data'!M517</f>
        <v>-8.5551967999999992</v>
      </c>
      <c r="P95" s="3">
        <f>'CL &amp; Data'!N517</f>
        <v>-45.169525</v>
      </c>
      <c r="R95" s="3">
        <f>'CL &amp; Data'!O517</f>
        <v>-43.335953000000003</v>
      </c>
      <c r="T95" s="3">
        <f>'CL &amp; Data'!P517</f>
        <v>-25.781379999999999</v>
      </c>
    </row>
    <row r="96" spans="2:20" x14ac:dyDescent="0.25">
      <c r="B96" s="3">
        <f>'CL &amp; Data'!B518/1000000000</f>
        <v>24.835000000000001</v>
      </c>
      <c r="D96" s="3">
        <f>'CL &amp; Data'!C518</f>
        <v>-8.5226726999999993</v>
      </c>
      <c r="F96" s="3">
        <f>'CL &amp; Data'!D518</f>
        <v>-45.630187999999997</v>
      </c>
      <c r="H96" s="3">
        <f>'CL &amp; Data'!E518</f>
        <v>-43.287025</v>
      </c>
      <c r="J96" s="3">
        <f>'CL &amp; Data'!F518</f>
        <v>-25.322686999999998</v>
      </c>
      <c r="L96" s="3">
        <f>'CL &amp; Data'!L518/1000000000</f>
        <v>24.835000000000001</v>
      </c>
      <c r="N96" s="3">
        <f>'CL &amp; Data'!M518</f>
        <v>-8.5226726999999993</v>
      </c>
      <c r="P96" s="3">
        <f>'CL &amp; Data'!N518</f>
        <v>-45.630187999999997</v>
      </c>
      <c r="R96" s="3">
        <f>'CL &amp; Data'!O518</f>
        <v>-43.287025</v>
      </c>
      <c r="T96" s="3">
        <f>'CL &amp; Data'!P518</f>
        <v>-25.322686999999998</v>
      </c>
    </row>
    <row r="97" spans="2:20" x14ac:dyDescent="0.25">
      <c r="B97" s="3">
        <f>'CL &amp; Data'!B519/1000000000</f>
        <v>25.02</v>
      </c>
      <c r="D97" s="3">
        <f>'CL &amp; Data'!C519</f>
        <v>-8.5211009999999998</v>
      </c>
      <c r="F97" s="3">
        <f>'CL &amp; Data'!D519</f>
        <v>-46.050156000000001</v>
      </c>
      <c r="H97" s="3">
        <f>'CL &amp; Data'!E519</f>
        <v>-43.247920999999998</v>
      </c>
      <c r="J97" s="3">
        <f>'CL &amp; Data'!F519</f>
        <v>-24.837890999999999</v>
      </c>
      <c r="L97" s="3">
        <f>'CL &amp; Data'!L519/1000000000</f>
        <v>25.02</v>
      </c>
      <c r="N97" s="3">
        <f>'CL &amp; Data'!M519</f>
        <v>-8.5211009999999998</v>
      </c>
      <c r="P97" s="3">
        <f>'CL &amp; Data'!N519</f>
        <v>-46.050156000000001</v>
      </c>
      <c r="R97" s="3">
        <f>'CL &amp; Data'!O519</f>
        <v>-43.247920999999998</v>
      </c>
      <c r="T97" s="3">
        <f>'CL &amp; Data'!P519</f>
        <v>-24.837890999999999</v>
      </c>
    </row>
    <row r="98" spans="2:20" x14ac:dyDescent="0.25">
      <c r="B98" s="3">
        <f>'CL &amp; Data'!B520/1000000000</f>
        <v>25.204999999999998</v>
      </c>
      <c r="D98" s="3">
        <f>'CL &amp; Data'!C520</f>
        <v>-9.1923388999999993</v>
      </c>
      <c r="F98" s="3">
        <f>'CL &amp; Data'!D520</f>
        <v>-46.207732999999998</v>
      </c>
      <c r="H98" s="3">
        <f>'CL &amp; Data'!E520</f>
        <v>-43.114437000000002</v>
      </c>
      <c r="J98" s="3">
        <f>'CL &amp; Data'!F520</f>
        <v>-24.395571</v>
      </c>
      <c r="L98" s="3">
        <f>'CL &amp; Data'!L520/1000000000</f>
        <v>25.204999999999998</v>
      </c>
      <c r="N98" s="3">
        <f>'CL &amp; Data'!M520</f>
        <v>-9.1923388999999993</v>
      </c>
      <c r="P98" s="3">
        <f>'CL &amp; Data'!N520</f>
        <v>-46.207732999999998</v>
      </c>
      <c r="R98" s="3">
        <f>'CL &amp; Data'!O520</f>
        <v>-43.114437000000002</v>
      </c>
      <c r="T98" s="3">
        <f>'CL &amp; Data'!P520</f>
        <v>-24.395571</v>
      </c>
    </row>
    <row r="99" spans="2:20" x14ac:dyDescent="0.25">
      <c r="B99" s="3">
        <f>'CL &amp; Data'!B521/1000000000</f>
        <v>25.39</v>
      </c>
      <c r="D99" s="3">
        <f>'CL &amp; Data'!C521</f>
        <v>-9.9620314000000008</v>
      </c>
      <c r="F99" s="3">
        <f>'CL &amp; Data'!D521</f>
        <v>-46.298954000000002</v>
      </c>
      <c r="H99" s="3">
        <f>'CL &amp; Data'!E521</f>
        <v>-42.966141</v>
      </c>
      <c r="J99" s="3">
        <f>'CL &amp; Data'!F521</f>
        <v>-24.074207000000001</v>
      </c>
      <c r="L99" s="3">
        <f>'CL &amp; Data'!L521/1000000000</f>
        <v>25.39</v>
      </c>
      <c r="N99" s="3">
        <f>'CL &amp; Data'!M521</f>
        <v>-9.9620314000000008</v>
      </c>
      <c r="P99" s="3">
        <f>'CL &amp; Data'!N521</f>
        <v>-46.298954000000002</v>
      </c>
      <c r="R99" s="3">
        <f>'CL &amp; Data'!O521</f>
        <v>-42.966141</v>
      </c>
      <c r="T99" s="3">
        <f>'CL &amp; Data'!P521</f>
        <v>-24.074207000000001</v>
      </c>
    </row>
    <row r="100" spans="2:20" x14ac:dyDescent="0.25">
      <c r="B100" s="3">
        <f>'CL &amp; Data'!B522/1000000000</f>
        <v>25.574999999999999</v>
      </c>
      <c r="D100" s="3">
        <f>'CL &amp; Data'!C522</f>
        <v>-10.789523000000001</v>
      </c>
      <c r="F100" s="3">
        <f>'CL &amp; Data'!D522</f>
        <v>-46.325671999999997</v>
      </c>
      <c r="H100" s="3">
        <f>'CL &amp; Data'!E522</f>
        <v>-42.773735000000002</v>
      </c>
      <c r="J100" s="3">
        <f>'CL &amp; Data'!F522</f>
        <v>-23.733322000000001</v>
      </c>
      <c r="L100" s="3">
        <f>'CL &amp; Data'!L522/1000000000</f>
        <v>25.574999999999999</v>
      </c>
      <c r="N100" s="3">
        <f>'CL &amp; Data'!M522</f>
        <v>-10.789523000000001</v>
      </c>
      <c r="P100" s="3">
        <f>'CL &amp; Data'!N522</f>
        <v>-46.325671999999997</v>
      </c>
      <c r="R100" s="3">
        <f>'CL &amp; Data'!O522</f>
        <v>-42.773735000000002</v>
      </c>
      <c r="T100" s="3">
        <f>'CL &amp; Data'!P522</f>
        <v>-23.733322000000001</v>
      </c>
    </row>
    <row r="101" spans="2:20" x14ac:dyDescent="0.25">
      <c r="B101" s="3">
        <f>'CL &amp; Data'!B523/1000000000</f>
        <v>25.76</v>
      </c>
      <c r="D101" s="3">
        <f>'CL &amp; Data'!C523</f>
        <v>-11.226279</v>
      </c>
      <c r="F101" s="3">
        <f>'CL &amp; Data'!D523</f>
        <v>-46.591557000000002</v>
      </c>
      <c r="H101" s="3">
        <f>'CL &amp; Data'!E523</f>
        <v>-42.595351999999998</v>
      </c>
      <c r="J101" s="3">
        <f>'CL &amp; Data'!F523</f>
        <v>-23.379877</v>
      </c>
      <c r="L101" s="3">
        <f>'CL &amp; Data'!L523/1000000000</f>
        <v>25.76</v>
      </c>
      <c r="N101" s="3">
        <f>'CL &amp; Data'!M523</f>
        <v>-11.226279</v>
      </c>
      <c r="P101" s="3">
        <f>'CL &amp; Data'!N523</f>
        <v>-46.591557000000002</v>
      </c>
      <c r="R101" s="3">
        <f>'CL &amp; Data'!O523</f>
        <v>-42.595351999999998</v>
      </c>
      <c r="T101" s="3">
        <f>'CL &amp; Data'!P523</f>
        <v>-23.379877</v>
      </c>
    </row>
    <row r="102" spans="2:20" x14ac:dyDescent="0.25">
      <c r="B102" s="3">
        <f>'CL &amp; Data'!B524/1000000000</f>
        <v>25.945</v>
      </c>
      <c r="D102" s="3">
        <f>'CL &amp; Data'!C524</f>
        <v>-11.400608</v>
      </c>
      <c r="F102" s="3">
        <f>'CL &amp; Data'!D524</f>
        <v>-46.966557000000002</v>
      </c>
      <c r="H102" s="3">
        <f>'CL &amp; Data'!E524</f>
        <v>-42.419994000000003</v>
      </c>
      <c r="J102" s="3">
        <f>'CL &amp; Data'!F524</f>
        <v>-23.069483000000002</v>
      </c>
      <c r="L102" s="3">
        <f>'CL &amp; Data'!L524/1000000000</f>
        <v>25.945</v>
      </c>
      <c r="N102" s="3">
        <f>'CL &amp; Data'!M524</f>
        <v>-11.400608</v>
      </c>
      <c r="P102" s="3">
        <f>'CL &amp; Data'!N524</f>
        <v>-46.966557000000002</v>
      </c>
      <c r="R102" s="3">
        <f>'CL &amp; Data'!O524</f>
        <v>-42.419994000000003</v>
      </c>
      <c r="T102" s="3">
        <f>'CL &amp; Data'!P524</f>
        <v>-23.069483000000002</v>
      </c>
    </row>
    <row r="103" spans="2:20" x14ac:dyDescent="0.25">
      <c r="B103" s="3">
        <f>'CL &amp; Data'!B525/1000000000</f>
        <v>26.13</v>
      </c>
      <c r="D103" s="3">
        <f>'CL &amp; Data'!C525</f>
        <v>-11.115062999999999</v>
      </c>
      <c r="F103" s="3">
        <f>'CL &amp; Data'!D525</f>
        <v>-47.606189999999998</v>
      </c>
      <c r="H103" s="3">
        <f>'CL &amp; Data'!E525</f>
        <v>-42.270401</v>
      </c>
      <c r="J103" s="3">
        <f>'CL &amp; Data'!F525</f>
        <v>-22.720911000000001</v>
      </c>
      <c r="L103" s="3">
        <f>'CL &amp; Data'!L525/1000000000</f>
        <v>26.13</v>
      </c>
      <c r="N103" s="3">
        <f>'CL &amp; Data'!M525</f>
        <v>-11.115062999999999</v>
      </c>
      <c r="P103" s="3">
        <f>'CL &amp; Data'!N525</f>
        <v>-47.606189999999998</v>
      </c>
      <c r="R103" s="3">
        <f>'CL &amp; Data'!O525</f>
        <v>-42.270401</v>
      </c>
      <c r="T103" s="3">
        <f>'CL &amp; Data'!P525</f>
        <v>-22.720911000000001</v>
      </c>
    </row>
    <row r="104" spans="2:20" x14ac:dyDescent="0.25">
      <c r="B104" s="3">
        <f>'CL &amp; Data'!B526/1000000000</f>
        <v>26.315000000000001</v>
      </c>
      <c r="D104" s="3">
        <f>'CL &amp; Data'!C526</f>
        <v>-10.668024000000001</v>
      </c>
      <c r="F104" s="3">
        <f>'CL &amp; Data'!D526</f>
        <v>-48.199562</v>
      </c>
      <c r="H104" s="3">
        <f>'CL &amp; Data'!E526</f>
        <v>-42.080975000000002</v>
      </c>
      <c r="J104" s="3">
        <f>'CL &amp; Data'!F526</f>
        <v>-22.397371</v>
      </c>
      <c r="L104" s="3">
        <f>'CL &amp; Data'!L526/1000000000</f>
        <v>26.315000000000001</v>
      </c>
      <c r="N104" s="3">
        <f>'CL &amp; Data'!M526</f>
        <v>-10.668024000000001</v>
      </c>
      <c r="P104" s="3">
        <f>'CL &amp; Data'!N526</f>
        <v>-48.199562</v>
      </c>
      <c r="R104" s="3">
        <f>'CL &amp; Data'!O526</f>
        <v>-42.080975000000002</v>
      </c>
      <c r="T104" s="3">
        <f>'CL &amp; Data'!P526</f>
        <v>-22.397371</v>
      </c>
    </row>
    <row r="105" spans="2:20" x14ac:dyDescent="0.25">
      <c r="B105" s="3">
        <f>'CL &amp; Data'!B527/1000000000</f>
        <v>26.5</v>
      </c>
      <c r="D105" s="3">
        <f>'CL &amp; Data'!C527</f>
        <v>-10.301883999999999</v>
      </c>
      <c r="F105" s="3">
        <f>'CL &amp; Data'!D527</f>
        <v>-48.927917000000001</v>
      </c>
      <c r="H105" s="3">
        <f>'CL &amp; Data'!E527</f>
        <v>-41.918118</v>
      </c>
      <c r="J105" s="3">
        <f>'CL &amp; Data'!F527</f>
        <v>-22.067741000000002</v>
      </c>
      <c r="L105" s="3">
        <f>'CL &amp; Data'!L527/1000000000</f>
        <v>26.5</v>
      </c>
      <c r="N105" s="3">
        <f>'CL &amp; Data'!M527</f>
        <v>-10.301883999999999</v>
      </c>
      <c r="P105" s="3">
        <f>'CL &amp; Data'!N527</f>
        <v>-48.927917000000001</v>
      </c>
      <c r="R105" s="3">
        <f>'CL &amp; Data'!O527</f>
        <v>-41.918118</v>
      </c>
      <c r="T105" s="3">
        <f>'CL &amp; Data'!P527</f>
        <v>-22.067741000000002</v>
      </c>
    </row>
    <row r="106" spans="2:20" x14ac:dyDescent="0.25">
      <c r="B106" s="3">
        <f>'CL &amp; Data'!B528/1000000000</f>
        <v>26.684999999999999</v>
      </c>
      <c r="D106" s="3">
        <f>'CL &amp; Data'!C528</f>
        <v>-10.530537000000001</v>
      </c>
      <c r="F106" s="3">
        <f>'CL &amp; Data'!D528</f>
        <v>-49.262566</v>
      </c>
      <c r="H106" s="3">
        <f>'CL &amp; Data'!E528</f>
        <v>-41.712879000000001</v>
      </c>
      <c r="J106" s="3">
        <f>'CL &amp; Data'!F528</f>
        <v>-21.681009</v>
      </c>
      <c r="L106" s="3">
        <f>'CL &amp; Data'!L528/1000000000</f>
        <v>26.684999999999999</v>
      </c>
      <c r="N106" s="3">
        <f>'CL &amp; Data'!M528</f>
        <v>-10.530537000000001</v>
      </c>
      <c r="P106" s="3">
        <f>'CL &amp; Data'!N528</f>
        <v>-49.262566</v>
      </c>
      <c r="R106" s="3">
        <f>'CL &amp; Data'!O528</f>
        <v>-41.712879000000001</v>
      </c>
      <c r="T106" s="3">
        <f>'CL &amp; Data'!P528</f>
        <v>-21.681009</v>
      </c>
    </row>
    <row r="107" spans="2:20" x14ac:dyDescent="0.25">
      <c r="B107" s="3">
        <f>'CL &amp; Data'!B529/1000000000</f>
        <v>26.87</v>
      </c>
      <c r="D107" s="3">
        <f>'CL &amp; Data'!C529</f>
        <v>-10.964361</v>
      </c>
      <c r="F107" s="3">
        <f>'CL &amp; Data'!D529</f>
        <v>-49.503261999999999</v>
      </c>
      <c r="H107" s="3">
        <f>'CL &amp; Data'!E529</f>
        <v>-41.514721000000002</v>
      </c>
      <c r="J107" s="3">
        <f>'CL &amp; Data'!F529</f>
        <v>-21.330175000000001</v>
      </c>
      <c r="L107" s="3">
        <f>'CL &amp; Data'!L529/1000000000</f>
        <v>26.87</v>
      </c>
      <c r="N107" s="3">
        <f>'CL &amp; Data'!M529</f>
        <v>-10.964361</v>
      </c>
      <c r="P107" s="3">
        <f>'CL &amp; Data'!N529</f>
        <v>-49.503261999999999</v>
      </c>
      <c r="R107" s="3">
        <f>'CL &amp; Data'!O529</f>
        <v>-41.514721000000002</v>
      </c>
      <c r="T107" s="3">
        <f>'CL &amp; Data'!P529</f>
        <v>-21.330175000000001</v>
      </c>
    </row>
    <row r="108" spans="2:20" x14ac:dyDescent="0.25">
      <c r="B108" s="3">
        <f>'CL &amp; Data'!B530/1000000000</f>
        <v>27.055</v>
      </c>
      <c r="D108" s="3">
        <f>'CL &amp; Data'!C530</f>
        <v>-11.160916</v>
      </c>
      <c r="F108" s="3">
        <f>'CL &amp; Data'!D530</f>
        <v>-49.947704000000002</v>
      </c>
      <c r="H108" s="3">
        <f>'CL &amp; Data'!E530</f>
        <v>-41.381866000000002</v>
      </c>
      <c r="J108" s="3">
        <f>'CL &amp; Data'!F530</f>
        <v>-21.019124999999999</v>
      </c>
      <c r="L108" s="3">
        <f>'CL &amp; Data'!L530/1000000000</f>
        <v>27.055</v>
      </c>
      <c r="N108" s="3">
        <f>'CL &amp; Data'!M530</f>
        <v>-11.160916</v>
      </c>
      <c r="P108" s="3">
        <f>'CL &amp; Data'!N530</f>
        <v>-49.947704000000002</v>
      </c>
      <c r="R108" s="3">
        <f>'CL &amp; Data'!O530</f>
        <v>-41.381866000000002</v>
      </c>
      <c r="T108" s="3">
        <f>'CL &amp; Data'!P530</f>
        <v>-21.019124999999999</v>
      </c>
    </row>
    <row r="109" spans="2:20" x14ac:dyDescent="0.25">
      <c r="B109" s="3">
        <f>'CL &amp; Data'!B531/1000000000</f>
        <v>27.24</v>
      </c>
      <c r="D109" s="3">
        <f>'CL &amp; Data'!C531</f>
        <v>-10.949742000000001</v>
      </c>
      <c r="F109" s="3">
        <f>'CL &amp; Data'!D531</f>
        <v>-50.989089999999997</v>
      </c>
      <c r="H109" s="3">
        <f>'CL &amp; Data'!E531</f>
        <v>-41.385708000000001</v>
      </c>
      <c r="J109" s="3">
        <f>'CL &amp; Data'!F531</f>
        <v>-20.579537999999999</v>
      </c>
      <c r="L109" s="3">
        <f>'CL &amp; Data'!L531/1000000000</f>
        <v>27.24</v>
      </c>
      <c r="N109" s="3">
        <f>'CL &amp; Data'!M531</f>
        <v>-10.949742000000001</v>
      </c>
      <c r="P109" s="3">
        <f>'CL &amp; Data'!N531</f>
        <v>-50.989089999999997</v>
      </c>
      <c r="R109" s="3">
        <f>'CL &amp; Data'!O531</f>
        <v>-41.385708000000001</v>
      </c>
      <c r="T109" s="3">
        <f>'CL &amp; Data'!P531</f>
        <v>-20.579537999999999</v>
      </c>
    </row>
    <row r="110" spans="2:20" x14ac:dyDescent="0.25">
      <c r="B110" s="3">
        <f>'CL &amp; Data'!B532/1000000000</f>
        <v>27.425000000000001</v>
      </c>
      <c r="D110" s="3">
        <f>'CL &amp; Data'!C532</f>
        <v>-10.950158</v>
      </c>
      <c r="F110" s="3">
        <f>'CL &amp; Data'!D532</f>
        <v>-52.025120000000001</v>
      </c>
      <c r="H110" s="3">
        <f>'CL &amp; Data'!E532</f>
        <v>-41.417774000000001</v>
      </c>
      <c r="J110" s="3">
        <f>'CL &amp; Data'!F532</f>
        <v>-20.130013999999999</v>
      </c>
      <c r="L110" s="3">
        <f>'CL &amp; Data'!L532/1000000000</f>
        <v>27.425000000000001</v>
      </c>
      <c r="N110" s="3">
        <f>'CL &amp; Data'!M532</f>
        <v>-10.950158</v>
      </c>
      <c r="P110" s="3">
        <f>'CL &amp; Data'!N532</f>
        <v>-52.025120000000001</v>
      </c>
      <c r="R110" s="3">
        <f>'CL &amp; Data'!O532</f>
        <v>-41.417774000000001</v>
      </c>
      <c r="T110" s="3">
        <f>'CL &amp; Data'!P532</f>
        <v>-20.130013999999999</v>
      </c>
    </row>
    <row r="111" spans="2:20" x14ac:dyDescent="0.25">
      <c r="B111" s="3">
        <f>'CL &amp; Data'!B533/1000000000</f>
        <v>27.61</v>
      </c>
      <c r="D111" s="3">
        <f>'CL &amp; Data'!C533</f>
        <v>-10.658302000000001</v>
      </c>
      <c r="F111" s="3">
        <f>'CL &amp; Data'!D533</f>
        <v>-53.415107999999996</v>
      </c>
      <c r="H111" s="3">
        <f>'CL &amp; Data'!E533</f>
        <v>-41.549689999999998</v>
      </c>
      <c r="J111" s="3">
        <f>'CL &amp; Data'!F533</f>
        <v>-19.79487</v>
      </c>
      <c r="L111" s="3">
        <f>'CL &amp; Data'!L533/1000000000</f>
        <v>27.61</v>
      </c>
      <c r="N111" s="3">
        <f>'CL &amp; Data'!M533</f>
        <v>-10.658302000000001</v>
      </c>
      <c r="P111" s="3">
        <f>'CL &amp; Data'!N533</f>
        <v>-53.415107999999996</v>
      </c>
      <c r="R111" s="3">
        <f>'CL &amp; Data'!O533</f>
        <v>-41.549689999999998</v>
      </c>
      <c r="T111" s="3">
        <f>'CL &amp; Data'!P533</f>
        <v>-19.79487</v>
      </c>
    </row>
    <row r="112" spans="2:20" x14ac:dyDescent="0.25">
      <c r="B112" s="3">
        <f>'CL &amp; Data'!B534/1000000000</f>
        <v>27.795000000000002</v>
      </c>
      <c r="D112" s="3">
        <f>'CL &amp; Data'!C534</f>
        <v>-10.780257000000001</v>
      </c>
      <c r="F112" s="3">
        <f>'CL &amp; Data'!D534</f>
        <v>-54.059227</v>
      </c>
      <c r="H112" s="3">
        <f>'CL &amp; Data'!E534</f>
        <v>-41.775950999999999</v>
      </c>
      <c r="J112" s="3">
        <f>'CL &amp; Data'!F534</f>
        <v>-19.460011000000002</v>
      </c>
      <c r="L112" s="3">
        <f>'CL &amp; Data'!L534/1000000000</f>
        <v>27.795000000000002</v>
      </c>
      <c r="N112" s="3">
        <f>'CL &amp; Data'!M534</f>
        <v>-10.780257000000001</v>
      </c>
      <c r="P112" s="3">
        <f>'CL &amp; Data'!N534</f>
        <v>-54.059227</v>
      </c>
      <c r="R112" s="3">
        <f>'CL &amp; Data'!O534</f>
        <v>-41.775950999999999</v>
      </c>
      <c r="T112" s="3">
        <f>'CL &amp; Data'!P534</f>
        <v>-19.460011000000002</v>
      </c>
    </row>
    <row r="113" spans="2:20" x14ac:dyDescent="0.25">
      <c r="B113" s="3">
        <f>'CL &amp; Data'!B535/1000000000</f>
        <v>27.98</v>
      </c>
      <c r="D113" s="3">
        <f>'CL &amp; Data'!C535</f>
        <v>-10.987428</v>
      </c>
      <c r="F113" s="3">
        <f>'CL &amp; Data'!D535</f>
        <v>-54.481003000000001</v>
      </c>
      <c r="H113" s="3">
        <f>'CL &amp; Data'!E535</f>
        <v>-42.056525999999998</v>
      </c>
      <c r="J113" s="3">
        <f>'CL &amp; Data'!F535</f>
        <v>-19.231565</v>
      </c>
      <c r="L113" s="3">
        <f>'CL &amp; Data'!L535/1000000000</f>
        <v>27.98</v>
      </c>
      <c r="N113" s="3">
        <f>'CL &amp; Data'!M535</f>
        <v>-10.987428</v>
      </c>
      <c r="P113" s="3">
        <f>'CL &amp; Data'!N535</f>
        <v>-54.481003000000001</v>
      </c>
      <c r="R113" s="3">
        <f>'CL &amp; Data'!O535</f>
        <v>-42.056525999999998</v>
      </c>
      <c r="T113" s="3">
        <f>'CL &amp; Data'!P535</f>
        <v>-19.231565</v>
      </c>
    </row>
    <row r="114" spans="2:20" x14ac:dyDescent="0.25">
      <c r="B114" s="3">
        <f>'CL &amp; Data'!B536/1000000000</f>
        <v>28.164999999999999</v>
      </c>
      <c r="D114" s="3">
        <f>'CL &amp; Data'!C536</f>
        <v>-11.967105999999999</v>
      </c>
      <c r="F114" s="3">
        <f>'CL &amp; Data'!D536</f>
        <v>-54.020297999999997</v>
      </c>
      <c r="H114" s="3">
        <f>'CL &amp; Data'!E536</f>
        <v>-42.398220000000002</v>
      </c>
      <c r="J114" s="3">
        <f>'CL &amp; Data'!F536</f>
        <v>-19.056508999999998</v>
      </c>
      <c r="L114" s="3">
        <f>'CL &amp; Data'!L536/1000000000</f>
        <v>28.164999999999999</v>
      </c>
      <c r="N114" s="3">
        <f>'CL &amp; Data'!M536</f>
        <v>-11.967105999999999</v>
      </c>
      <c r="P114" s="3">
        <f>'CL &amp; Data'!N536</f>
        <v>-54.020297999999997</v>
      </c>
      <c r="R114" s="3">
        <f>'CL &amp; Data'!O536</f>
        <v>-42.398220000000002</v>
      </c>
      <c r="T114" s="3">
        <f>'CL &amp; Data'!P536</f>
        <v>-19.056508999999998</v>
      </c>
    </row>
    <row r="115" spans="2:20" x14ac:dyDescent="0.25">
      <c r="B115" s="3">
        <f>'CL &amp; Data'!B537/1000000000</f>
        <v>28.35</v>
      </c>
      <c r="D115" s="3">
        <f>'CL &amp; Data'!C537</f>
        <v>-13.187421000000001</v>
      </c>
      <c r="F115" s="3">
        <f>'CL &amp; Data'!D537</f>
        <v>-52.898918000000002</v>
      </c>
      <c r="H115" s="3">
        <f>'CL &amp; Data'!E537</f>
        <v>-42.853164999999997</v>
      </c>
      <c r="J115" s="3">
        <f>'CL &amp; Data'!F537</f>
        <v>-18.969517</v>
      </c>
      <c r="L115" s="3">
        <f>'CL &amp; Data'!L537/1000000000</f>
        <v>28.35</v>
      </c>
      <c r="N115" s="3">
        <f>'CL &amp; Data'!M537</f>
        <v>-13.187421000000001</v>
      </c>
      <c r="P115" s="3">
        <f>'CL &amp; Data'!N537</f>
        <v>-52.898918000000002</v>
      </c>
      <c r="R115" s="3">
        <f>'CL &amp; Data'!O537</f>
        <v>-42.853164999999997</v>
      </c>
      <c r="T115" s="3">
        <f>'CL &amp; Data'!P537</f>
        <v>-18.969517</v>
      </c>
    </row>
    <row r="116" spans="2:20" x14ac:dyDescent="0.25">
      <c r="B116" s="3">
        <f>'CL &amp; Data'!B538/1000000000</f>
        <v>28.535</v>
      </c>
      <c r="D116" s="3">
        <f>'CL &amp; Data'!C538</f>
        <v>-14.280920999999999</v>
      </c>
      <c r="F116" s="3">
        <f>'CL &amp; Data'!D538</f>
        <v>-51.451346999999998</v>
      </c>
      <c r="H116" s="3">
        <f>'CL &amp; Data'!E538</f>
        <v>-43.453907000000001</v>
      </c>
      <c r="J116" s="3">
        <f>'CL &amp; Data'!F538</f>
        <v>-18.893675000000002</v>
      </c>
      <c r="L116" s="3">
        <f>'CL &amp; Data'!L538/1000000000</f>
        <v>28.535</v>
      </c>
      <c r="N116" s="3">
        <f>'CL &amp; Data'!M538</f>
        <v>-14.280920999999999</v>
      </c>
      <c r="P116" s="3">
        <f>'CL &amp; Data'!N538</f>
        <v>-51.451346999999998</v>
      </c>
      <c r="R116" s="3">
        <f>'CL &amp; Data'!O538</f>
        <v>-43.453907000000001</v>
      </c>
      <c r="T116" s="3">
        <f>'CL &amp; Data'!P538</f>
        <v>-18.893675000000002</v>
      </c>
    </row>
    <row r="117" spans="2:20" x14ac:dyDescent="0.25">
      <c r="B117" s="3">
        <f>'CL &amp; Data'!B539/1000000000</f>
        <v>28.72</v>
      </c>
      <c r="D117" s="3">
        <f>'CL &amp; Data'!C539</f>
        <v>-15.059726</v>
      </c>
      <c r="F117" s="3">
        <f>'CL &amp; Data'!D539</f>
        <v>-50.706252999999997</v>
      </c>
      <c r="H117" s="3">
        <f>'CL &amp; Data'!E539</f>
        <v>-44.222355</v>
      </c>
      <c r="J117" s="3">
        <f>'CL &amp; Data'!F539</f>
        <v>-18.859981999999999</v>
      </c>
      <c r="L117" s="3">
        <f>'CL &amp; Data'!L539/1000000000</f>
        <v>28.72</v>
      </c>
      <c r="N117" s="3">
        <f>'CL &amp; Data'!M539</f>
        <v>-15.059726</v>
      </c>
      <c r="P117" s="3">
        <f>'CL &amp; Data'!N539</f>
        <v>-50.706252999999997</v>
      </c>
      <c r="R117" s="3">
        <f>'CL &amp; Data'!O539</f>
        <v>-44.222355</v>
      </c>
      <c r="T117" s="3">
        <f>'CL &amp; Data'!P539</f>
        <v>-18.859981999999999</v>
      </c>
    </row>
    <row r="118" spans="2:20" x14ac:dyDescent="0.25">
      <c r="B118" s="3">
        <f>'CL &amp; Data'!B540/1000000000</f>
        <v>28.905000000000001</v>
      </c>
      <c r="D118" s="3">
        <f>'CL &amp; Data'!C540</f>
        <v>-16.000050000000002</v>
      </c>
      <c r="F118" s="3">
        <f>'CL &amp; Data'!D540</f>
        <v>-50.053210999999997</v>
      </c>
      <c r="H118" s="3">
        <f>'CL &amp; Data'!E540</f>
        <v>-45.248829000000001</v>
      </c>
      <c r="J118" s="3">
        <f>'CL &amp; Data'!F540</f>
        <v>-18.771619999999999</v>
      </c>
      <c r="L118" s="3">
        <f>'CL &amp; Data'!L540/1000000000</f>
        <v>28.905000000000001</v>
      </c>
      <c r="N118" s="3">
        <f>'CL &amp; Data'!M540</f>
        <v>-16.000050000000002</v>
      </c>
      <c r="P118" s="3">
        <f>'CL &amp; Data'!N540</f>
        <v>-50.053210999999997</v>
      </c>
      <c r="R118" s="3">
        <f>'CL &amp; Data'!O540</f>
        <v>-45.248829000000001</v>
      </c>
      <c r="T118" s="3">
        <f>'CL &amp; Data'!P540</f>
        <v>-18.771619999999999</v>
      </c>
    </row>
    <row r="119" spans="2:20" x14ac:dyDescent="0.25">
      <c r="B119" s="3">
        <f>'CL &amp; Data'!B541/1000000000</f>
        <v>29.09</v>
      </c>
      <c r="D119" s="3">
        <f>'CL &amp; Data'!C541</f>
        <v>-16.999936999999999</v>
      </c>
      <c r="F119" s="3">
        <f>'CL &amp; Data'!D541</f>
        <v>-49.896636999999998</v>
      </c>
      <c r="H119" s="3">
        <f>'CL &amp; Data'!E541</f>
        <v>-46.525931999999997</v>
      </c>
      <c r="J119" s="3">
        <f>'CL &amp; Data'!F541</f>
        <v>-18.712433000000001</v>
      </c>
      <c r="L119" s="3">
        <f>'CL &amp; Data'!L541/1000000000</f>
        <v>29.09</v>
      </c>
      <c r="N119" s="3">
        <f>'CL &amp; Data'!M541</f>
        <v>-16.999936999999999</v>
      </c>
      <c r="P119" s="3">
        <f>'CL &amp; Data'!N541</f>
        <v>-49.896636999999998</v>
      </c>
      <c r="R119" s="3">
        <f>'CL &amp; Data'!O541</f>
        <v>-46.525931999999997</v>
      </c>
      <c r="T119" s="3">
        <f>'CL &amp; Data'!P541</f>
        <v>-18.712433000000001</v>
      </c>
    </row>
    <row r="120" spans="2:20" x14ac:dyDescent="0.25">
      <c r="B120" s="3">
        <f>'CL &amp; Data'!B542/1000000000</f>
        <v>29.274999999999999</v>
      </c>
      <c r="D120" s="3">
        <f>'CL &amp; Data'!C542</f>
        <v>-17.398354000000001</v>
      </c>
      <c r="F120" s="3">
        <f>'CL &amp; Data'!D542</f>
        <v>-50.478335999999999</v>
      </c>
      <c r="H120" s="3">
        <f>'CL &amp; Data'!E542</f>
        <v>-48.272914999999998</v>
      </c>
      <c r="J120" s="3">
        <f>'CL &amp; Data'!F542</f>
        <v>-18.653144999999999</v>
      </c>
      <c r="L120" s="3">
        <f>'CL &amp; Data'!L542/1000000000</f>
        <v>29.274999999999999</v>
      </c>
      <c r="N120" s="3">
        <f>'CL &amp; Data'!M542</f>
        <v>-17.398354000000001</v>
      </c>
      <c r="P120" s="3">
        <f>'CL &amp; Data'!N542</f>
        <v>-50.478335999999999</v>
      </c>
      <c r="R120" s="3">
        <f>'CL &amp; Data'!O542</f>
        <v>-48.272914999999998</v>
      </c>
      <c r="T120" s="3">
        <f>'CL &amp; Data'!P542</f>
        <v>-18.653144999999999</v>
      </c>
    </row>
    <row r="121" spans="2:20" x14ac:dyDescent="0.25">
      <c r="B121" s="3">
        <f>'CL &amp; Data'!B543/1000000000</f>
        <v>29.46</v>
      </c>
      <c r="D121" s="3">
        <f>'CL &amp; Data'!C543</f>
        <v>-18.318695000000002</v>
      </c>
      <c r="F121" s="3">
        <f>'CL &amp; Data'!D543</f>
        <v>-50.828270000000003</v>
      </c>
      <c r="H121" s="3">
        <f>'CL &amp; Data'!E543</f>
        <v>-50.742114999999998</v>
      </c>
      <c r="J121" s="3">
        <f>'CL &amp; Data'!F543</f>
        <v>-18.636126000000001</v>
      </c>
      <c r="L121" s="3">
        <f>'CL &amp; Data'!L543/1000000000</f>
        <v>29.46</v>
      </c>
      <c r="N121" s="3">
        <f>'CL &amp; Data'!M543</f>
        <v>-18.318695000000002</v>
      </c>
      <c r="P121" s="3">
        <f>'CL &amp; Data'!N543</f>
        <v>-50.828270000000003</v>
      </c>
      <c r="R121" s="3">
        <f>'CL &amp; Data'!O543</f>
        <v>-50.742114999999998</v>
      </c>
      <c r="T121" s="3">
        <f>'CL &amp; Data'!P543</f>
        <v>-18.636126000000001</v>
      </c>
    </row>
    <row r="122" spans="2:20" x14ac:dyDescent="0.25">
      <c r="B122" s="3">
        <f>'CL &amp; Data'!B544/1000000000</f>
        <v>29.645</v>
      </c>
      <c r="D122" s="3">
        <f>'CL &amp; Data'!C544</f>
        <v>-18.450623</v>
      </c>
      <c r="F122" s="3">
        <f>'CL &amp; Data'!D544</f>
        <v>-50.846504000000003</v>
      </c>
      <c r="H122" s="3">
        <f>'CL &amp; Data'!E544</f>
        <v>-53.941386999999999</v>
      </c>
      <c r="J122" s="3">
        <f>'CL &amp; Data'!F544</f>
        <v>-18.627001</v>
      </c>
      <c r="L122" s="3">
        <f>'CL &amp; Data'!L544/1000000000</f>
        <v>29.645</v>
      </c>
      <c r="N122" s="3">
        <f>'CL &amp; Data'!M544</f>
        <v>-18.450623</v>
      </c>
      <c r="P122" s="3">
        <f>'CL &amp; Data'!N544</f>
        <v>-50.846504000000003</v>
      </c>
      <c r="R122" s="3">
        <f>'CL &amp; Data'!O544</f>
        <v>-53.941386999999999</v>
      </c>
      <c r="T122" s="3">
        <f>'CL &amp; Data'!P544</f>
        <v>-18.627001</v>
      </c>
    </row>
    <row r="123" spans="2:20" x14ac:dyDescent="0.25">
      <c r="B123" s="3">
        <f>'CL &amp; Data'!B545/1000000000</f>
        <v>29.83</v>
      </c>
      <c r="D123" s="3">
        <f>'CL &amp; Data'!C545</f>
        <v>-19.293548999999999</v>
      </c>
      <c r="F123" s="3">
        <f>'CL &amp; Data'!D545</f>
        <v>-50.519393999999998</v>
      </c>
      <c r="H123" s="3">
        <f>'CL &amp; Data'!E545</f>
        <v>-56.174923</v>
      </c>
      <c r="J123" s="3">
        <f>'CL &amp; Data'!F545</f>
        <v>-18.658702999999999</v>
      </c>
      <c r="L123" s="3">
        <f>'CL &amp; Data'!L545/1000000000</f>
        <v>29.83</v>
      </c>
      <c r="N123" s="3">
        <f>'CL &amp; Data'!M545</f>
        <v>-19.293548999999999</v>
      </c>
      <c r="P123" s="3">
        <f>'CL &amp; Data'!N545</f>
        <v>-50.519393999999998</v>
      </c>
      <c r="R123" s="3">
        <f>'CL &amp; Data'!O545</f>
        <v>-56.174923</v>
      </c>
      <c r="T123" s="3">
        <f>'CL &amp; Data'!P545</f>
        <v>-18.658702999999999</v>
      </c>
    </row>
    <row r="124" spans="2:20" x14ac:dyDescent="0.25">
      <c r="B124" s="3">
        <f>'CL &amp; Data'!B546/1000000000</f>
        <v>30.015000000000001</v>
      </c>
      <c r="D124" s="3">
        <f>'CL &amp; Data'!C546</f>
        <v>-19.165005000000001</v>
      </c>
      <c r="F124" s="3">
        <f>'CL &amp; Data'!D546</f>
        <v>-49.659453999999997</v>
      </c>
      <c r="H124" s="3">
        <f>'CL &amp; Data'!E546</f>
        <v>-56.778590999999999</v>
      </c>
      <c r="J124" s="3">
        <f>'CL &amp; Data'!F546</f>
        <v>-18.737936000000001</v>
      </c>
      <c r="L124" s="3">
        <f>'CL &amp; Data'!L546/1000000000</f>
        <v>30.015000000000001</v>
      </c>
      <c r="N124" s="3">
        <f>'CL &amp; Data'!M546</f>
        <v>-19.165005000000001</v>
      </c>
      <c r="P124" s="3">
        <f>'CL &amp; Data'!N546</f>
        <v>-49.659453999999997</v>
      </c>
      <c r="R124" s="3">
        <f>'CL &amp; Data'!O546</f>
        <v>-56.778590999999999</v>
      </c>
      <c r="T124" s="3">
        <f>'CL &amp; Data'!P546</f>
        <v>-18.737936000000001</v>
      </c>
    </row>
    <row r="125" spans="2:20" x14ac:dyDescent="0.25">
      <c r="B125" s="3">
        <f>'CL &amp; Data'!B547/1000000000</f>
        <v>30.2</v>
      </c>
      <c r="D125" s="3">
        <f>'CL &amp; Data'!C547</f>
        <v>-19.626614</v>
      </c>
      <c r="F125" s="3">
        <f>'CL &amp; Data'!D547</f>
        <v>-48.332348000000003</v>
      </c>
      <c r="H125" s="3">
        <f>'CL &amp; Data'!E547</f>
        <v>-56.145648999999999</v>
      </c>
      <c r="J125" s="3">
        <f>'CL &amp; Data'!F547</f>
        <v>-18.930648999999999</v>
      </c>
      <c r="L125" s="3">
        <f>'CL &amp; Data'!L547/1000000000</f>
        <v>30.2</v>
      </c>
      <c r="N125" s="3">
        <f>'CL &amp; Data'!M547</f>
        <v>-19.626614</v>
      </c>
      <c r="P125" s="3">
        <f>'CL &amp; Data'!N547</f>
        <v>-48.332348000000003</v>
      </c>
      <c r="R125" s="3">
        <f>'CL &amp; Data'!O547</f>
        <v>-56.145648999999999</v>
      </c>
      <c r="T125" s="3">
        <f>'CL &amp; Data'!P547</f>
        <v>-18.930648999999999</v>
      </c>
    </row>
    <row r="126" spans="2:20" x14ac:dyDescent="0.25">
      <c r="B126" s="3">
        <f>'CL &amp; Data'!B548/1000000000</f>
        <v>30.385000000000002</v>
      </c>
      <c r="D126" s="3">
        <f>'CL &amp; Data'!C548</f>
        <v>-19.922734999999999</v>
      </c>
      <c r="F126" s="3">
        <f>'CL &amp; Data'!D548</f>
        <v>-47.12133</v>
      </c>
      <c r="H126" s="3">
        <f>'CL &amp; Data'!E548</f>
        <v>-54.102576999999997</v>
      </c>
      <c r="J126" s="3">
        <f>'CL &amp; Data'!F548</f>
        <v>-19.207478999999999</v>
      </c>
      <c r="L126" s="3">
        <f>'CL &amp; Data'!L548/1000000000</f>
        <v>30.385000000000002</v>
      </c>
      <c r="N126" s="3">
        <f>'CL &amp; Data'!M548</f>
        <v>-19.922734999999999</v>
      </c>
      <c r="P126" s="3">
        <f>'CL &amp; Data'!N548</f>
        <v>-47.12133</v>
      </c>
      <c r="R126" s="3">
        <f>'CL &amp; Data'!O548</f>
        <v>-54.102576999999997</v>
      </c>
      <c r="T126" s="3">
        <f>'CL &amp; Data'!P548</f>
        <v>-19.207478999999999</v>
      </c>
    </row>
    <row r="127" spans="2:20" x14ac:dyDescent="0.25">
      <c r="B127" s="3">
        <f>'CL &amp; Data'!B549/1000000000</f>
        <v>30.57</v>
      </c>
      <c r="D127" s="3">
        <f>'CL &amp; Data'!C549</f>
        <v>-20.114001999999999</v>
      </c>
      <c r="F127" s="3">
        <f>'CL &amp; Data'!D549</f>
        <v>-45.952415000000002</v>
      </c>
      <c r="H127" s="3">
        <f>'CL &amp; Data'!E549</f>
        <v>-50.506160999999999</v>
      </c>
      <c r="J127" s="3">
        <f>'CL &amp; Data'!F549</f>
        <v>-19.547097999999998</v>
      </c>
      <c r="L127" s="3">
        <f>'CL &amp; Data'!L549/1000000000</f>
        <v>30.57</v>
      </c>
      <c r="N127" s="3">
        <f>'CL &amp; Data'!M549</f>
        <v>-20.114001999999999</v>
      </c>
      <c r="P127" s="3">
        <f>'CL &amp; Data'!N549</f>
        <v>-45.952415000000002</v>
      </c>
      <c r="R127" s="3">
        <f>'CL &amp; Data'!O549</f>
        <v>-50.506160999999999</v>
      </c>
      <c r="T127" s="3">
        <f>'CL &amp; Data'!P549</f>
        <v>-19.547097999999998</v>
      </c>
    </row>
    <row r="128" spans="2:20" x14ac:dyDescent="0.25">
      <c r="B128" s="3">
        <f>'CL &amp; Data'!B550/1000000000</f>
        <v>30.754999999999999</v>
      </c>
      <c r="D128" s="3">
        <f>'CL &amp; Data'!C550</f>
        <v>-19.467593999999998</v>
      </c>
      <c r="F128" s="3">
        <f>'CL &amp; Data'!D550</f>
        <v>-44.755516</v>
      </c>
      <c r="H128" s="3">
        <f>'CL &amp; Data'!E550</f>
        <v>-47.159889</v>
      </c>
      <c r="J128" s="3">
        <f>'CL &amp; Data'!F550</f>
        <v>-19.937093999999998</v>
      </c>
      <c r="L128" s="3">
        <f>'CL &amp; Data'!L550/1000000000</f>
        <v>30.754999999999999</v>
      </c>
      <c r="N128" s="3">
        <f>'CL &amp; Data'!M550</f>
        <v>-19.467593999999998</v>
      </c>
      <c r="P128" s="3">
        <f>'CL &amp; Data'!N550</f>
        <v>-44.755516</v>
      </c>
      <c r="R128" s="3">
        <f>'CL &amp; Data'!O550</f>
        <v>-47.159889</v>
      </c>
      <c r="T128" s="3">
        <f>'CL &amp; Data'!P550</f>
        <v>-19.937093999999998</v>
      </c>
    </row>
    <row r="129" spans="2:20" x14ac:dyDescent="0.25">
      <c r="B129" s="3">
        <f>'CL &amp; Data'!B551/1000000000</f>
        <v>30.94</v>
      </c>
      <c r="D129" s="3">
        <f>'CL &amp; Data'!C551</f>
        <v>-18.945574000000001</v>
      </c>
      <c r="F129" s="3">
        <f>'CL &amp; Data'!D551</f>
        <v>-43.804512000000003</v>
      </c>
      <c r="H129" s="3">
        <f>'CL &amp; Data'!E551</f>
        <v>-44.763846999999998</v>
      </c>
      <c r="J129" s="3">
        <f>'CL &amp; Data'!F551</f>
        <v>-20.346567</v>
      </c>
      <c r="L129" s="3">
        <f>'CL &amp; Data'!L551/1000000000</f>
        <v>30.94</v>
      </c>
      <c r="N129" s="3">
        <f>'CL &amp; Data'!M551</f>
        <v>-18.945574000000001</v>
      </c>
      <c r="P129" s="3">
        <f>'CL &amp; Data'!N551</f>
        <v>-43.804512000000003</v>
      </c>
      <c r="R129" s="3">
        <f>'CL &amp; Data'!O551</f>
        <v>-44.763846999999998</v>
      </c>
      <c r="T129" s="3">
        <f>'CL &amp; Data'!P551</f>
        <v>-20.346567</v>
      </c>
    </row>
    <row r="130" spans="2:20" x14ac:dyDescent="0.25">
      <c r="B130" s="3">
        <f>'CL &amp; Data'!B552/1000000000</f>
        <v>31.125</v>
      </c>
      <c r="D130" s="3">
        <f>'CL &amp; Data'!C552</f>
        <v>-17.790493000000001</v>
      </c>
      <c r="F130" s="3">
        <f>'CL &amp; Data'!D552</f>
        <v>-42.82291</v>
      </c>
      <c r="H130" s="3">
        <f>'CL &amp; Data'!E552</f>
        <v>-42.78331</v>
      </c>
      <c r="J130" s="3">
        <f>'CL &amp; Data'!F552</f>
        <v>-20.679205</v>
      </c>
      <c r="L130" s="3">
        <f>'CL &amp; Data'!L552/1000000000</f>
        <v>31.125</v>
      </c>
      <c r="N130" s="3">
        <f>'CL &amp; Data'!M552</f>
        <v>-17.790493000000001</v>
      </c>
      <c r="P130" s="3">
        <f>'CL &amp; Data'!N552</f>
        <v>-42.82291</v>
      </c>
      <c r="R130" s="3">
        <f>'CL &amp; Data'!O552</f>
        <v>-42.78331</v>
      </c>
      <c r="T130" s="3">
        <f>'CL &amp; Data'!P552</f>
        <v>-20.679205</v>
      </c>
    </row>
    <row r="131" spans="2:20" x14ac:dyDescent="0.25">
      <c r="B131" s="3">
        <f>'CL &amp; Data'!B553/1000000000</f>
        <v>31.31</v>
      </c>
      <c r="D131" s="3">
        <f>'CL &amp; Data'!C553</f>
        <v>-16.327159999999999</v>
      </c>
      <c r="F131" s="3">
        <f>'CL &amp; Data'!D553</f>
        <v>-41.881996000000001</v>
      </c>
      <c r="H131" s="3">
        <f>'CL &amp; Data'!E553</f>
        <v>-41.110633999999997</v>
      </c>
      <c r="J131" s="3">
        <f>'CL &amp; Data'!F553</f>
        <v>-20.891335000000002</v>
      </c>
      <c r="L131" s="3">
        <f>'CL &amp; Data'!L553/1000000000</f>
        <v>31.31</v>
      </c>
      <c r="N131" s="3">
        <f>'CL &amp; Data'!M553</f>
        <v>-16.327159999999999</v>
      </c>
      <c r="P131" s="3">
        <f>'CL &amp; Data'!N553</f>
        <v>-41.881996000000001</v>
      </c>
      <c r="R131" s="3">
        <f>'CL &amp; Data'!O553</f>
        <v>-41.110633999999997</v>
      </c>
      <c r="T131" s="3">
        <f>'CL &amp; Data'!P553</f>
        <v>-20.891335000000002</v>
      </c>
    </row>
    <row r="132" spans="2:20" x14ac:dyDescent="0.25">
      <c r="B132" s="3">
        <f>'CL &amp; Data'!B554/1000000000</f>
        <v>31.495000000000001</v>
      </c>
      <c r="D132" s="3">
        <f>'CL &amp; Data'!C554</f>
        <v>-15.70335</v>
      </c>
      <c r="F132" s="3">
        <f>'CL &amp; Data'!D554</f>
        <v>-41.220435999999999</v>
      </c>
      <c r="H132" s="3">
        <f>'CL &amp; Data'!E554</f>
        <v>-39.962021</v>
      </c>
      <c r="J132" s="3">
        <f>'CL &amp; Data'!F554</f>
        <v>-20.955441</v>
      </c>
      <c r="L132" s="3">
        <f>'CL &amp; Data'!L554/1000000000</f>
        <v>31.495000000000001</v>
      </c>
      <c r="N132" s="3">
        <f>'CL &amp; Data'!M554</f>
        <v>-15.70335</v>
      </c>
      <c r="P132" s="3">
        <f>'CL &amp; Data'!N554</f>
        <v>-41.220435999999999</v>
      </c>
      <c r="R132" s="3">
        <f>'CL &amp; Data'!O554</f>
        <v>-39.962021</v>
      </c>
      <c r="T132" s="3">
        <f>'CL &amp; Data'!P554</f>
        <v>-20.955441</v>
      </c>
    </row>
    <row r="133" spans="2:20" x14ac:dyDescent="0.25">
      <c r="B133" s="3">
        <f>'CL &amp; Data'!B555/1000000000</f>
        <v>31.68</v>
      </c>
      <c r="D133" s="3">
        <f>'CL &amp; Data'!C555</f>
        <v>-14.741647</v>
      </c>
      <c r="F133" s="3">
        <f>'CL &amp; Data'!D555</f>
        <v>-40.539161999999997</v>
      </c>
      <c r="H133" s="3">
        <f>'CL &amp; Data'!E555</f>
        <v>-39.056820000000002</v>
      </c>
      <c r="J133" s="3">
        <f>'CL &amp; Data'!F555</f>
        <v>-20.837039999999998</v>
      </c>
      <c r="L133" s="3">
        <f>'CL &amp; Data'!L555/1000000000</f>
        <v>31.68</v>
      </c>
      <c r="N133" s="3">
        <f>'CL &amp; Data'!M555</f>
        <v>-14.741647</v>
      </c>
      <c r="P133" s="3">
        <f>'CL &amp; Data'!N555</f>
        <v>-40.539161999999997</v>
      </c>
      <c r="R133" s="3">
        <f>'CL &amp; Data'!O555</f>
        <v>-39.056820000000002</v>
      </c>
      <c r="T133" s="3">
        <f>'CL &amp; Data'!P555</f>
        <v>-20.837039999999998</v>
      </c>
    </row>
    <row r="134" spans="2:20" x14ac:dyDescent="0.25">
      <c r="B134" s="3">
        <f>'CL &amp; Data'!B556/1000000000</f>
        <v>31.864999999999998</v>
      </c>
      <c r="D134" s="3">
        <f>'CL &amp; Data'!C556</f>
        <v>-14.095062</v>
      </c>
      <c r="F134" s="3">
        <f>'CL &amp; Data'!D556</f>
        <v>-39.969996999999999</v>
      </c>
      <c r="H134" s="3">
        <f>'CL &amp; Data'!E556</f>
        <v>-38.401054000000002</v>
      </c>
      <c r="J134" s="3">
        <f>'CL &amp; Data'!F556</f>
        <v>-20.553141</v>
      </c>
      <c r="L134" s="3">
        <f>'CL &amp; Data'!L556/1000000000</f>
        <v>31.864999999999998</v>
      </c>
      <c r="N134" s="3">
        <f>'CL &amp; Data'!M556</f>
        <v>-14.095062</v>
      </c>
      <c r="P134" s="3">
        <f>'CL &amp; Data'!N556</f>
        <v>-39.969996999999999</v>
      </c>
      <c r="R134" s="3">
        <f>'CL &amp; Data'!O556</f>
        <v>-38.401054000000002</v>
      </c>
      <c r="T134" s="3">
        <f>'CL &amp; Data'!P556</f>
        <v>-20.553141</v>
      </c>
    </row>
    <row r="135" spans="2:20" x14ac:dyDescent="0.25">
      <c r="B135" s="3">
        <f>'CL &amp; Data'!B557/1000000000</f>
        <v>32.049999999999997</v>
      </c>
      <c r="D135" s="3">
        <f>'CL &amp; Data'!C557</f>
        <v>-13.501882</v>
      </c>
      <c r="F135" s="3">
        <f>'CL &amp; Data'!D557</f>
        <v>-39.573760999999998</v>
      </c>
      <c r="H135" s="3">
        <f>'CL &amp; Data'!E557</f>
        <v>-37.920403</v>
      </c>
      <c r="J135" s="3">
        <f>'CL &amp; Data'!F557</f>
        <v>-20.161583</v>
      </c>
      <c r="L135" s="3">
        <f>'CL &amp; Data'!L557/1000000000</f>
        <v>32.049999999999997</v>
      </c>
      <c r="N135" s="3">
        <f>'CL &amp; Data'!M557</f>
        <v>-13.501882</v>
      </c>
      <c r="P135" s="3">
        <f>'CL &amp; Data'!N557</f>
        <v>-39.573760999999998</v>
      </c>
      <c r="R135" s="3">
        <f>'CL &amp; Data'!O557</f>
        <v>-37.920403</v>
      </c>
      <c r="T135" s="3">
        <f>'CL &amp; Data'!P557</f>
        <v>-20.161583</v>
      </c>
    </row>
    <row r="136" spans="2:20" x14ac:dyDescent="0.25">
      <c r="B136" s="3">
        <f>'CL &amp; Data'!B558/1000000000</f>
        <v>32.234999999999999</v>
      </c>
      <c r="D136" s="3">
        <f>'CL &amp; Data'!C558</f>
        <v>-12.847830999999999</v>
      </c>
      <c r="F136" s="3">
        <f>'CL &amp; Data'!D558</f>
        <v>-39.241219000000001</v>
      </c>
      <c r="H136" s="3">
        <f>'CL &amp; Data'!E558</f>
        <v>-37.553458999999997</v>
      </c>
      <c r="J136" s="3">
        <f>'CL &amp; Data'!F558</f>
        <v>-19.701708</v>
      </c>
      <c r="L136" s="3">
        <f>'CL &amp; Data'!L558/1000000000</f>
        <v>32.234999999999999</v>
      </c>
      <c r="N136" s="3">
        <f>'CL &amp; Data'!M558</f>
        <v>-12.847830999999999</v>
      </c>
      <c r="P136" s="3">
        <f>'CL &amp; Data'!N558</f>
        <v>-39.241219000000001</v>
      </c>
      <c r="R136" s="3">
        <f>'CL &amp; Data'!O558</f>
        <v>-37.553458999999997</v>
      </c>
      <c r="T136" s="3">
        <f>'CL &amp; Data'!P558</f>
        <v>-19.701708</v>
      </c>
    </row>
    <row r="137" spans="2:20" x14ac:dyDescent="0.25">
      <c r="B137" s="3">
        <f>'CL &amp; Data'!B559/1000000000</f>
        <v>32.42</v>
      </c>
      <c r="D137" s="3">
        <f>'CL &amp; Data'!C559</f>
        <v>-11.801949</v>
      </c>
      <c r="F137" s="3">
        <f>'CL &amp; Data'!D559</f>
        <v>-38.937125999999999</v>
      </c>
      <c r="H137" s="3">
        <f>'CL &amp; Data'!E559</f>
        <v>-37.212508999999997</v>
      </c>
      <c r="J137" s="3">
        <f>'CL &amp; Data'!F559</f>
        <v>-19.221556</v>
      </c>
      <c r="L137" s="3">
        <f>'CL &amp; Data'!L559/1000000000</f>
        <v>32.42</v>
      </c>
      <c r="N137" s="3">
        <f>'CL &amp; Data'!M559</f>
        <v>-11.801949</v>
      </c>
      <c r="P137" s="3">
        <f>'CL &amp; Data'!N559</f>
        <v>-38.937125999999999</v>
      </c>
      <c r="R137" s="3">
        <f>'CL &amp; Data'!O559</f>
        <v>-37.212508999999997</v>
      </c>
      <c r="T137" s="3">
        <f>'CL &amp; Data'!P559</f>
        <v>-19.221556</v>
      </c>
    </row>
    <row r="138" spans="2:20" x14ac:dyDescent="0.25">
      <c r="B138" s="3">
        <f>'CL &amp; Data'!B560/1000000000</f>
        <v>32.604999999999997</v>
      </c>
      <c r="D138" s="3">
        <f>'CL &amp; Data'!C560</f>
        <v>-10.909419</v>
      </c>
      <c r="F138" s="3">
        <f>'CL &amp; Data'!D560</f>
        <v>-38.785933999999997</v>
      </c>
      <c r="H138" s="3">
        <f>'CL &amp; Data'!E560</f>
        <v>-36.996445000000001</v>
      </c>
      <c r="J138" s="3">
        <f>'CL &amp; Data'!F560</f>
        <v>-18.754971000000001</v>
      </c>
      <c r="L138" s="3">
        <f>'CL &amp; Data'!L560/1000000000</f>
        <v>32.604999999999997</v>
      </c>
      <c r="N138" s="3">
        <f>'CL &amp; Data'!M560</f>
        <v>-10.909419</v>
      </c>
      <c r="P138" s="3">
        <f>'CL &amp; Data'!N560</f>
        <v>-38.785933999999997</v>
      </c>
      <c r="R138" s="3">
        <f>'CL &amp; Data'!O560</f>
        <v>-36.996445000000001</v>
      </c>
      <c r="T138" s="3">
        <f>'CL &amp; Data'!P560</f>
        <v>-18.754971000000001</v>
      </c>
    </row>
    <row r="139" spans="2:20" x14ac:dyDescent="0.25">
      <c r="B139" s="3">
        <f>'CL &amp; Data'!B561/1000000000</f>
        <v>32.79</v>
      </c>
      <c r="D139" s="3">
        <f>'CL &amp; Data'!C561</f>
        <v>-10.002420000000001</v>
      </c>
      <c r="F139" s="3">
        <f>'CL &amp; Data'!D561</f>
        <v>-38.727783000000002</v>
      </c>
      <c r="H139" s="3">
        <f>'CL &amp; Data'!E561</f>
        <v>-36.845367000000003</v>
      </c>
      <c r="J139" s="3">
        <f>'CL &amp; Data'!F561</f>
        <v>-18.316088000000001</v>
      </c>
      <c r="L139" s="3">
        <f>'CL &amp; Data'!L561/1000000000</f>
        <v>32.79</v>
      </c>
      <c r="N139" s="3">
        <f>'CL &amp; Data'!M561</f>
        <v>-10.002420000000001</v>
      </c>
      <c r="P139" s="3">
        <f>'CL &amp; Data'!N561</f>
        <v>-38.727783000000002</v>
      </c>
      <c r="R139" s="3">
        <f>'CL &amp; Data'!O561</f>
        <v>-36.845367000000003</v>
      </c>
      <c r="T139" s="3">
        <f>'CL &amp; Data'!P561</f>
        <v>-18.316088000000001</v>
      </c>
    </row>
    <row r="140" spans="2:20" x14ac:dyDescent="0.25">
      <c r="B140" s="3">
        <f>'CL &amp; Data'!B562/1000000000</f>
        <v>32.975000000000001</v>
      </c>
      <c r="D140" s="3">
        <f>'CL &amp; Data'!C562</f>
        <v>-9.1505288999999994</v>
      </c>
      <c r="F140" s="3">
        <f>'CL &amp; Data'!D562</f>
        <v>-38.737831</v>
      </c>
      <c r="H140" s="3">
        <f>'CL &amp; Data'!E562</f>
        <v>-36.748486</v>
      </c>
      <c r="J140" s="3">
        <f>'CL &amp; Data'!F562</f>
        <v>-17.909132</v>
      </c>
      <c r="L140" s="3">
        <f>'CL &amp; Data'!L562/1000000000</f>
        <v>32.975000000000001</v>
      </c>
      <c r="N140" s="3">
        <f>'CL &amp; Data'!M562</f>
        <v>-9.1505288999999994</v>
      </c>
      <c r="P140" s="3">
        <f>'CL &amp; Data'!N562</f>
        <v>-38.737831</v>
      </c>
      <c r="R140" s="3">
        <f>'CL &amp; Data'!O562</f>
        <v>-36.748486</v>
      </c>
      <c r="T140" s="3">
        <f>'CL &amp; Data'!P562</f>
        <v>-17.909132</v>
      </c>
    </row>
    <row r="141" spans="2:20" x14ac:dyDescent="0.25">
      <c r="B141" s="3">
        <f>'CL &amp; Data'!B563/1000000000</f>
        <v>33.159999999999997</v>
      </c>
      <c r="D141" s="3">
        <f>'CL &amp; Data'!C563</f>
        <v>-8.2460650999999991</v>
      </c>
      <c r="F141" s="3">
        <f>'CL &amp; Data'!D563</f>
        <v>-38.617289999999997</v>
      </c>
      <c r="H141" s="3">
        <f>'CL &amp; Data'!E563</f>
        <v>-36.599926000000004</v>
      </c>
      <c r="J141" s="3">
        <f>'CL &amp; Data'!F563</f>
        <v>-17.538596999999999</v>
      </c>
      <c r="L141" s="3">
        <f>'CL &amp; Data'!L563/1000000000</f>
        <v>33.159999999999997</v>
      </c>
      <c r="N141" s="3">
        <f>'CL &amp; Data'!M563</f>
        <v>-8.2460650999999991</v>
      </c>
      <c r="P141" s="3">
        <f>'CL &amp; Data'!N563</f>
        <v>-38.617289999999997</v>
      </c>
      <c r="R141" s="3">
        <f>'CL &amp; Data'!O563</f>
        <v>-36.599926000000004</v>
      </c>
      <c r="T141" s="3">
        <f>'CL &amp; Data'!P563</f>
        <v>-17.538596999999999</v>
      </c>
    </row>
    <row r="142" spans="2:20" x14ac:dyDescent="0.25">
      <c r="B142" s="3">
        <f>'CL &amp; Data'!B564/1000000000</f>
        <v>33.344999999999999</v>
      </c>
      <c r="D142" s="3">
        <f>'CL &amp; Data'!C564</f>
        <v>-7.4622846000000003</v>
      </c>
      <c r="F142" s="3">
        <f>'CL &amp; Data'!D564</f>
        <v>-38.571601999999999</v>
      </c>
      <c r="H142" s="3">
        <f>'CL &amp; Data'!E564</f>
        <v>-36.502285000000001</v>
      </c>
      <c r="J142" s="3">
        <f>'CL &amp; Data'!F564</f>
        <v>-17.188419</v>
      </c>
      <c r="L142" s="3">
        <f>'CL &amp; Data'!L564/1000000000</f>
        <v>33.344999999999999</v>
      </c>
      <c r="N142" s="3">
        <f>'CL &amp; Data'!M564</f>
        <v>-7.4622846000000003</v>
      </c>
      <c r="P142" s="3">
        <f>'CL &amp; Data'!N564</f>
        <v>-38.571601999999999</v>
      </c>
      <c r="R142" s="3">
        <f>'CL &amp; Data'!O564</f>
        <v>-36.502285000000001</v>
      </c>
      <c r="T142" s="3">
        <f>'CL &amp; Data'!P564</f>
        <v>-17.188419</v>
      </c>
    </row>
    <row r="143" spans="2:20" x14ac:dyDescent="0.25">
      <c r="B143" s="3">
        <f>'CL &amp; Data'!B565/1000000000</f>
        <v>33.53</v>
      </c>
      <c r="D143" s="3">
        <f>'CL &amp; Data'!C565</f>
        <v>-6.8575005999999998</v>
      </c>
      <c r="F143" s="3">
        <f>'CL &amp; Data'!D565</f>
        <v>-38.622149999999998</v>
      </c>
      <c r="H143" s="3">
        <f>'CL &amp; Data'!E565</f>
        <v>-36.421126999999998</v>
      </c>
      <c r="J143" s="3">
        <f>'CL &amp; Data'!F565</f>
        <v>-16.871016000000001</v>
      </c>
      <c r="L143" s="3">
        <f>'CL &amp; Data'!L565/1000000000</f>
        <v>33.53</v>
      </c>
      <c r="N143" s="3">
        <f>'CL &amp; Data'!M565</f>
        <v>-6.8575005999999998</v>
      </c>
      <c r="P143" s="3">
        <f>'CL &amp; Data'!N565</f>
        <v>-38.622149999999998</v>
      </c>
      <c r="R143" s="3">
        <f>'CL &amp; Data'!O565</f>
        <v>-36.421126999999998</v>
      </c>
      <c r="T143" s="3">
        <f>'CL &amp; Data'!P565</f>
        <v>-16.871016000000001</v>
      </c>
    </row>
    <row r="144" spans="2:20" x14ac:dyDescent="0.25">
      <c r="B144" s="3">
        <f>'CL &amp; Data'!B566/1000000000</f>
        <v>33.715000000000003</v>
      </c>
      <c r="D144" s="3">
        <f>'CL &amp; Data'!C566</f>
        <v>-6.2846279000000003</v>
      </c>
      <c r="F144" s="3">
        <f>'CL &amp; Data'!D566</f>
        <v>-38.616100000000003</v>
      </c>
      <c r="H144" s="3">
        <f>'CL &amp; Data'!E566</f>
        <v>-36.296771999999997</v>
      </c>
      <c r="J144" s="3">
        <f>'CL &amp; Data'!F566</f>
        <v>-16.589714000000001</v>
      </c>
      <c r="L144" s="3">
        <f>'CL &amp; Data'!L566/1000000000</f>
        <v>33.715000000000003</v>
      </c>
      <c r="N144" s="3">
        <f>'CL &amp; Data'!M566</f>
        <v>-6.2846279000000003</v>
      </c>
      <c r="P144" s="3">
        <f>'CL &amp; Data'!N566</f>
        <v>-38.616100000000003</v>
      </c>
      <c r="R144" s="3">
        <f>'CL &amp; Data'!O566</f>
        <v>-36.296771999999997</v>
      </c>
      <c r="T144" s="3">
        <f>'CL &amp; Data'!P566</f>
        <v>-16.589714000000001</v>
      </c>
    </row>
    <row r="145" spans="2:20" x14ac:dyDescent="0.25">
      <c r="B145" s="3">
        <f>'CL &amp; Data'!B567/1000000000</f>
        <v>33.9</v>
      </c>
      <c r="D145" s="3">
        <f>'CL &amp; Data'!C567</f>
        <v>-5.7804684999999996</v>
      </c>
      <c r="F145" s="3">
        <f>'CL &amp; Data'!D567</f>
        <v>-38.569777999999999</v>
      </c>
      <c r="H145" s="3">
        <f>'CL &amp; Data'!E567</f>
        <v>-36.134239000000001</v>
      </c>
      <c r="J145" s="3">
        <f>'CL &amp; Data'!F567</f>
        <v>-16.326685000000001</v>
      </c>
      <c r="L145" s="3">
        <f>'CL &amp; Data'!L567/1000000000</f>
        <v>33.9</v>
      </c>
      <c r="N145" s="3">
        <f>'CL &amp; Data'!M567</f>
        <v>-5.7804684999999996</v>
      </c>
      <c r="P145" s="3">
        <f>'CL &amp; Data'!N567</f>
        <v>-38.569777999999999</v>
      </c>
      <c r="R145" s="3">
        <f>'CL &amp; Data'!O567</f>
        <v>-36.134239000000001</v>
      </c>
      <c r="T145" s="3">
        <f>'CL &amp; Data'!P567</f>
        <v>-16.326685000000001</v>
      </c>
    </row>
    <row r="146" spans="2:20" x14ac:dyDescent="0.25">
      <c r="B146" s="3">
        <f>'CL &amp; Data'!B568/1000000000</f>
        <v>34.085000000000001</v>
      </c>
      <c r="D146" s="3">
        <f>'CL &amp; Data'!C568</f>
        <v>-5.3936891999999999</v>
      </c>
      <c r="F146" s="3">
        <f>'CL &amp; Data'!D568</f>
        <v>-38.621684999999999</v>
      </c>
      <c r="H146" s="3">
        <f>'CL &amp; Data'!E568</f>
        <v>-36.001728</v>
      </c>
      <c r="J146" s="3">
        <f>'CL &amp; Data'!F568</f>
        <v>-16.076018999999999</v>
      </c>
      <c r="L146" s="3">
        <f>'CL &amp; Data'!L568/1000000000</f>
        <v>34.085000000000001</v>
      </c>
      <c r="N146" s="3">
        <f>'CL &amp; Data'!M568</f>
        <v>-5.3936891999999999</v>
      </c>
      <c r="P146" s="3">
        <f>'CL &amp; Data'!N568</f>
        <v>-38.621684999999999</v>
      </c>
      <c r="R146" s="3">
        <f>'CL &amp; Data'!O568</f>
        <v>-36.001728</v>
      </c>
      <c r="T146" s="3">
        <f>'CL &amp; Data'!P568</f>
        <v>-16.076018999999999</v>
      </c>
    </row>
    <row r="147" spans="2:20" x14ac:dyDescent="0.25">
      <c r="B147" s="3">
        <f>'CL &amp; Data'!B569/1000000000</f>
        <v>34.270000000000003</v>
      </c>
      <c r="D147" s="3">
        <f>'CL &amp; Data'!C569</f>
        <v>-5.0115718999999999</v>
      </c>
      <c r="F147" s="3">
        <f>'CL &amp; Data'!D569</f>
        <v>-38.602519999999998</v>
      </c>
      <c r="H147" s="3">
        <f>'CL &amp; Data'!E569</f>
        <v>-35.808101999999998</v>
      </c>
      <c r="J147" s="3">
        <f>'CL &amp; Data'!F569</f>
        <v>-15.864922</v>
      </c>
      <c r="L147" s="3">
        <f>'CL &amp; Data'!L569/1000000000</f>
        <v>34.270000000000003</v>
      </c>
      <c r="N147" s="3">
        <f>'CL &amp; Data'!M569</f>
        <v>-5.0115718999999999</v>
      </c>
      <c r="P147" s="3">
        <f>'CL &amp; Data'!N569</f>
        <v>-38.602519999999998</v>
      </c>
      <c r="R147" s="3">
        <f>'CL &amp; Data'!O569</f>
        <v>-35.808101999999998</v>
      </c>
      <c r="T147" s="3">
        <f>'CL &amp; Data'!P569</f>
        <v>-15.864922</v>
      </c>
    </row>
    <row r="148" spans="2:20" x14ac:dyDescent="0.25">
      <c r="B148" s="3">
        <f>'CL &amp; Data'!B570/1000000000</f>
        <v>34.454999999999998</v>
      </c>
      <c r="D148" s="3">
        <f>'CL &amp; Data'!C570</f>
        <v>-4.6766071</v>
      </c>
      <c r="F148" s="3">
        <f>'CL &amp; Data'!D570</f>
        <v>-38.548847000000002</v>
      </c>
      <c r="H148" s="3">
        <f>'CL &amp; Data'!E570</f>
        <v>-35.584449999999997</v>
      </c>
      <c r="J148" s="3">
        <f>'CL &amp; Data'!F570</f>
        <v>-15.673987</v>
      </c>
      <c r="L148" s="3">
        <f>'CL &amp; Data'!L570/1000000000</f>
        <v>34.454999999999998</v>
      </c>
      <c r="N148" s="3">
        <f>'CL &amp; Data'!M570</f>
        <v>-4.6766071</v>
      </c>
      <c r="P148" s="3">
        <f>'CL &amp; Data'!N570</f>
        <v>-38.548847000000002</v>
      </c>
      <c r="R148" s="3">
        <f>'CL &amp; Data'!O570</f>
        <v>-35.584449999999997</v>
      </c>
      <c r="T148" s="3">
        <f>'CL &amp; Data'!P570</f>
        <v>-15.673987</v>
      </c>
    </row>
    <row r="149" spans="2:20" x14ac:dyDescent="0.25">
      <c r="B149" s="3">
        <f>'CL &amp; Data'!B571/1000000000</f>
        <v>34.64</v>
      </c>
      <c r="D149" s="3">
        <f>'CL &amp; Data'!C571</f>
        <v>-4.3863592000000002</v>
      </c>
      <c r="F149" s="3">
        <f>'CL &amp; Data'!D571</f>
        <v>-38.467297000000002</v>
      </c>
      <c r="H149" s="3">
        <f>'CL &amp; Data'!E571</f>
        <v>-35.360526999999998</v>
      </c>
      <c r="J149" s="3">
        <f>'CL &amp; Data'!F571</f>
        <v>-15.514393999999999</v>
      </c>
      <c r="L149" s="3">
        <f>'CL &amp; Data'!L571/1000000000</f>
        <v>34.64</v>
      </c>
      <c r="N149" s="3">
        <f>'CL &amp; Data'!M571</f>
        <v>-4.3863592000000002</v>
      </c>
      <c r="P149" s="3">
        <f>'CL &amp; Data'!N571</f>
        <v>-38.467297000000002</v>
      </c>
      <c r="R149" s="3">
        <f>'CL &amp; Data'!O571</f>
        <v>-35.360526999999998</v>
      </c>
      <c r="T149" s="3">
        <f>'CL &amp; Data'!P571</f>
        <v>-15.514393999999999</v>
      </c>
    </row>
    <row r="150" spans="2:20" x14ac:dyDescent="0.25">
      <c r="B150" s="3">
        <f>'CL &amp; Data'!B572/1000000000</f>
        <v>34.825000000000003</v>
      </c>
      <c r="D150" s="3">
        <f>'CL &amp; Data'!C572</f>
        <v>-4.1451998000000003</v>
      </c>
      <c r="F150" s="3">
        <f>'CL &amp; Data'!D572</f>
        <v>-38.408816999999999</v>
      </c>
      <c r="H150" s="3">
        <f>'CL &amp; Data'!E572</f>
        <v>-35.132057000000003</v>
      </c>
      <c r="J150" s="3">
        <f>'CL &amp; Data'!F572</f>
        <v>-15.380917</v>
      </c>
      <c r="L150" s="3">
        <f>'CL &amp; Data'!L572/1000000000</f>
        <v>34.825000000000003</v>
      </c>
      <c r="N150" s="3">
        <f>'CL &amp; Data'!M572</f>
        <v>-4.1451998000000003</v>
      </c>
      <c r="P150" s="3">
        <f>'CL &amp; Data'!N572</f>
        <v>-38.408816999999999</v>
      </c>
      <c r="R150" s="3">
        <f>'CL &amp; Data'!O572</f>
        <v>-35.132057000000003</v>
      </c>
      <c r="T150" s="3">
        <f>'CL &amp; Data'!P572</f>
        <v>-15.380917</v>
      </c>
    </row>
    <row r="151" spans="2:20" x14ac:dyDescent="0.25">
      <c r="B151" s="3">
        <f>'CL &amp; Data'!B573/1000000000</f>
        <v>35.01</v>
      </c>
      <c r="D151" s="3">
        <f>'CL &amp; Data'!C573</f>
        <v>-4.0204554000000003</v>
      </c>
      <c r="F151" s="3">
        <f>'CL &amp; Data'!D573</f>
        <v>-38.455818000000001</v>
      </c>
      <c r="H151" s="3">
        <f>'CL &amp; Data'!E573</f>
        <v>-34.922604</v>
      </c>
      <c r="J151" s="3">
        <f>'CL &amp; Data'!F573</f>
        <v>-15.294942000000001</v>
      </c>
      <c r="L151" s="3">
        <f>'CL &amp; Data'!L573/1000000000</f>
        <v>35.01</v>
      </c>
      <c r="N151" s="3">
        <f>'CL &amp; Data'!M573</f>
        <v>-4.0204554000000003</v>
      </c>
      <c r="P151" s="3">
        <f>'CL &amp; Data'!N573</f>
        <v>-38.455818000000001</v>
      </c>
      <c r="R151" s="3">
        <f>'CL &amp; Data'!O573</f>
        <v>-34.922604</v>
      </c>
      <c r="T151" s="3">
        <f>'CL &amp; Data'!P573</f>
        <v>-15.294942000000001</v>
      </c>
    </row>
    <row r="152" spans="2:20" x14ac:dyDescent="0.25">
      <c r="B152" s="3">
        <f>'CL &amp; Data'!B574/1000000000</f>
        <v>35.195</v>
      </c>
      <c r="D152" s="3">
        <f>'CL &amp; Data'!C574</f>
        <v>-3.9858899000000001</v>
      </c>
      <c r="F152" s="3">
        <f>'CL &amp; Data'!D574</f>
        <v>-38.573093</v>
      </c>
      <c r="H152" s="3">
        <f>'CL &amp; Data'!E574</f>
        <v>-34.758502999999997</v>
      </c>
      <c r="J152" s="3">
        <f>'CL &amp; Data'!F574</f>
        <v>-15.248462999999999</v>
      </c>
      <c r="L152" s="3">
        <f>'CL &amp; Data'!L574/1000000000</f>
        <v>35.195</v>
      </c>
      <c r="N152" s="3">
        <f>'CL &amp; Data'!M574</f>
        <v>-3.9858899000000001</v>
      </c>
      <c r="P152" s="3">
        <f>'CL &amp; Data'!N574</f>
        <v>-38.573093</v>
      </c>
      <c r="R152" s="3">
        <f>'CL &amp; Data'!O574</f>
        <v>-34.758502999999997</v>
      </c>
      <c r="T152" s="3">
        <f>'CL &amp; Data'!P574</f>
        <v>-15.248462999999999</v>
      </c>
    </row>
    <row r="153" spans="2:20" x14ac:dyDescent="0.25">
      <c r="B153" s="3">
        <f>'CL &amp; Data'!B575/1000000000</f>
        <v>35.380000000000003</v>
      </c>
      <c r="D153" s="3">
        <f>'CL &amp; Data'!C575</f>
        <v>-3.9748584999999999</v>
      </c>
      <c r="F153" s="3">
        <f>'CL &amp; Data'!D575</f>
        <v>-38.630878000000003</v>
      </c>
      <c r="H153" s="3">
        <f>'CL &amp; Data'!E575</f>
        <v>-34.578575000000001</v>
      </c>
      <c r="J153" s="3">
        <f>'CL &amp; Data'!F575</f>
        <v>-15.251300000000001</v>
      </c>
      <c r="L153" s="3">
        <f>'CL &amp; Data'!L575/1000000000</f>
        <v>35.380000000000003</v>
      </c>
      <c r="N153" s="3">
        <f>'CL &amp; Data'!M575</f>
        <v>-3.9748584999999999</v>
      </c>
      <c r="P153" s="3">
        <f>'CL &amp; Data'!N575</f>
        <v>-38.630878000000003</v>
      </c>
      <c r="R153" s="3">
        <f>'CL &amp; Data'!O575</f>
        <v>-34.578575000000001</v>
      </c>
      <c r="T153" s="3">
        <f>'CL &amp; Data'!P575</f>
        <v>-15.251300000000001</v>
      </c>
    </row>
    <row r="154" spans="2:20" x14ac:dyDescent="0.25">
      <c r="B154" s="3">
        <f>'CL &amp; Data'!B576/1000000000</f>
        <v>35.564999999999998</v>
      </c>
      <c r="D154" s="3">
        <f>'CL &amp; Data'!C576</f>
        <v>-3.9740082999999999</v>
      </c>
      <c r="F154" s="3">
        <f>'CL &amp; Data'!D576</f>
        <v>-38.666961999999998</v>
      </c>
      <c r="H154" s="3">
        <f>'CL &amp; Data'!E576</f>
        <v>-34.430427999999999</v>
      </c>
      <c r="J154" s="3">
        <f>'CL &amp; Data'!F576</f>
        <v>-15.293056</v>
      </c>
      <c r="L154" s="3">
        <f>'CL &amp; Data'!L576/1000000000</f>
        <v>35.564999999999998</v>
      </c>
      <c r="N154" s="3">
        <f>'CL &amp; Data'!M576</f>
        <v>-3.9740082999999999</v>
      </c>
      <c r="P154" s="3">
        <f>'CL &amp; Data'!N576</f>
        <v>-38.666961999999998</v>
      </c>
      <c r="R154" s="3">
        <f>'CL &amp; Data'!O576</f>
        <v>-34.430427999999999</v>
      </c>
      <c r="T154" s="3">
        <f>'CL &amp; Data'!P576</f>
        <v>-15.293056</v>
      </c>
    </row>
    <row r="155" spans="2:20" x14ac:dyDescent="0.25">
      <c r="B155" s="3">
        <f>'CL &amp; Data'!B577/1000000000</f>
        <v>35.75</v>
      </c>
      <c r="D155" s="3">
        <f>'CL &amp; Data'!C577</f>
        <v>-4.0069523</v>
      </c>
      <c r="F155" s="3">
        <f>'CL &amp; Data'!D577</f>
        <v>-38.665847999999997</v>
      </c>
      <c r="H155" s="3">
        <f>'CL &amp; Data'!E577</f>
        <v>-34.298847000000002</v>
      </c>
      <c r="J155" s="3">
        <f>'CL &amp; Data'!F577</f>
        <v>-15.382965</v>
      </c>
      <c r="L155" s="3">
        <f>'CL &amp; Data'!L577/1000000000</f>
        <v>35.75</v>
      </c>
      <c r="N155" s="3">
        <f>'CL &amp; Data'!M577</f>
        <v>-4.0069523</v>
      </c>
      <c r="P155" s="3">
        <f>'CL &amp; Data'!N577</f>
        <v>-38.665847999999997</v>
      </c>
      <c r="R155" s="3">
        <f>'CL &amp; Data'!O577</f>
        <v>-34.298847000000002</v>
      </c>
      <c r="T155" s="3">
        <f>'CL &amp; Data'!P577</f>
        <v>-15.382965</v>
      </c>
    </row>
    <row r="156" spans="2:20" x14ac:dyDescent="0.25">
      <c r="B156" s="3">
        <f>'CL &amp; Data'!B578/1000000000</f>
        <v>35.935000000000002</v>
      </c>
      <c r="D156" s="3">
        <f>'CL &amp; Data'!C578</f>
        <v>-4.0407900999999997</v>
      </c>
      <c r="F156" s="3">
        <f>'CL &amp; Data'!D578</f>
        <v>-38.645480999999997</v>
      </c>
      <c r="H156" s="3">
        <f>'CL &amp; Data'!E578</f>
        <v>-34.199748999999997</v>
      </c>
      <c r="J156" s="3">
        <f>'CL &amp; Data'!F578</f>
        <v>-15.517170999999999</v>
      </c>
      <c r="L156" s="3">
        <f>'CL &amp; Data'!L578/1000000000</f>
        <v>35.935000000000002</v>
      </c>
      <c r="N156" s="3">
        <f>'CL &amp; Data'!M578</f>
        <v>-4.0407900999999997</v>
      </c>
      <c r="P156" s="3">
        <f>'CL &amp; Data'!N578</f>
        <v>-38.645480999999997</v>
      </c>
      <c r="R156" s="3">
        <f>'CL &amp; Data'!O578</f>
        <v>-34.199748999999997</v>
      </c>
      <c r="T156" s="3">
        <f>'CL &amp; Data'!P578</f>
        <v>-15.517170999999999</v>
      </c>
    </row>
    <row r="157" spans="2:20" x14ac:dyDescent="0.25">
      <c r="B157" s="3">
        <f>'CL &amp; Data'!B579/1000000000</f>
        <v>36.119999999999997</v>
      </c>
      <c r="D157" s="3">
        <f>'CL &amp; Data'!C579</f>
        <v>-4.0778594000000004</v>
      </c>
      <c r="F157" s="3">
        <f>'CL &amp; Data'!D579</f>
        <v>-38.549053000000001</v>
      </c>
      <c r="H157" s="3">
        <f>'CL &amp; Data'!E579</f>
        <v>-34.084727999999998</v>
      </c>
      <c r="J157" s="3">
        <f>'CL &amp; Data'!F579</f>
        <v>-15.684333000000001</v>
      </c>
      <c r="L157" s="3">
        <f>'CL &amp; Data'!L579/1000000000</f>
        <v>36.119999999999997</v>
      </c>
      <c r="N157" s="3">
        <f>'CL &amp; Data'!M579</f>
        <v>-4.0778594000000004</v>
      </c>
      <c r="P157" s="3">
        <f>'CL &amp; Data'!N579</f>
        <v>-38.549053000000001</v>
      </c>
      <c r="R157" s="3">
        <f>'CL &amp; Data'!O579</f>
        <v>-34.084727999999998</v>
      </c>
      <c r="T157" s="3">
        <f>'CL &amp; Data'!P579</f>
        <v>-15.684333000000001</v>
      </c>
    </row>
    <row r="158" spans="2:20" x14ac:dyDescent="0.25">
      <c r="B158" s="3">
        <f>'CL &amp; Data'!B580/1000000000</f>
        <v>36.305</v>
      </c>
      <c r="D158" s="3">
        <f>'CL &amp; Data'!C580</f>
        <v>-4.0699630000000004</v>
      </c>
      <c r="F158" s="3">
        <f>'CL &amp; Data'!D580</f>
        <v>-38.477454999999999</v>
      </c>
      <c r="H158" s="3">
        <f>'CL &amp; Data'!E580</f>
        <v>-34.014606000000001</v>
      </c>
      <c r="J158" s="3">
        <f>'CL &amp; Data'!F580</f>
        <v>-15.871252</v>
      </c>
      <c r="L158" s="3">
        <f>'CL &amp; Data'!L580/1000000000</f>
        <v>36.305</v>
      </c>
      <c r="N158" s="3">
        <f>'CL &amp; Data'!M580</f>
        <v>-4.0699630000000004</v>
      </c>
      <c r="P158" s="3">
        <f>'CL &amp; Data'!N580</f>
        <v>-38.477454999999999</v>
      </c>
      <c r="R158" s="3">
        <f>'CL &amp; Data'!O580</f>
        <v>-34.014606000000001</v>
      </c>
      <c r="T158" s="3">
        <f>'CL &amp; Data'!P580</f>
        <v>-15.871252</v>
      </c>
    </row>
    <row r="159" spans="2:20" x14ac:dyDescent="0.25">
      <c r="B159" s="3">
        <f>'CL &amp; Data'!B581/1000000000</f>
        <v>36.49</v>
      </c>
      <c r="D159" s="3">
        <f>'CL &amp; Data'!C581</f>
        <v>-4.1194701</v>
      </c>
      <c r="F159" s="3">
        <f>'CL &amp; Data'!D581</f>
        <v>-38.447220000000002</v>
      </c>
      <c r="H159" s="3">
        <f>'CL &amp; Data'!E581</f>
        <v>-33.954192999999997</v>
      </c>
      <c r="J159" s="3">
        <f>'CL &amp; Data'!F581</f>
        <v>-16.083773000000001</v>
      </c>
      <c r="L159" s="3">
        <f>'CL &amp; Data'!L581/1000000000</f>
        <v>36.49</v>
      </c>
      <c r="N159" s="3">
        <f>'CL &amp; Data'!M581</f>
        <v>-4.1194701</v>
      </c>
      <c r="P159" s="3">
        <f>'CL &amp; Data'!N581</f>
        <v>-38.447220000000002</v>
      </c>
      <c r="R159" s="3">
        <f>'CL &amp; Data'!O581</f>
        <v>-33.954192999999997</v>
      </c>
      <c r="T159" s="3">
        <f>'CL &amp; Data'!P581</f>
        <v>-16.083773000000001</v>
      </c>
    </row>
    <row r="160" spans="2:20" x14ac:dyDescent="0.25">
      <c r="B160" s="3">
        <f>'CL &amp; Data'!B582/1000000000</f>
        <v>36.674999999999997</v>
      </c>
      <c r="D160" s="3">
        <f>'CL &amp; Data'!C582</f>
        <v>-4.1170372999999998</v>
      </c>
      <c r="F160" s="3">
        <f>'CL &amp; Data'!D582</f>
        <v>-38.457858999999999</v>
      </c>
      <c r="H160" s="3">
        <f>'CL &amp; Data'!E582</f>
        <v>-33.893569999999997</v>
      </c>
      <c r="J160" s="3">
        <f>'CL &amp; Data'!F582</f>
        <v>-16.308764</v>
      </c>
      <c r="L160" s="3">
        <f>'CL &amp; Data'!L582/1000000000</f>
        <v>36.674999999999997</v>
      </c>
      <c r="N160" s="3">
        <f>'CL &amp; Data'!M582</f>
        <v>-4.1170372999999998</v>
      </c>
      <c r="P160" s="3">
        <f>'CL &amp; Data'!N582</f>
        <v>-38.457858999999999</v>
      </c>
      <c r="R160" s="3">
        <f>'CL &amp; Data'!O582</f>
        <v>-33.893569999999997</v>
      </c>
      <c r="T160" s="3">
        <f>'CL &amp; Data'!P582</f>
        <v>-16.308764</v>
      </c>
    </row>
    <row r="161" spans="2:20" x14ac:dyDescent="0.25">
      <c r="B161" s="3">
        <f>'CL &amp; Data'!B583/1000000000</f>
        <v>36.86</v>
      </c>
      <c r="D161" s="3">
        <f>'CL &amp; Data'!C583</f>
        <v>-4.1671208999999996</v>
      </c>
      <c r="F161" s="3">
        <f>'CL &amp; Data'!D583</f>
        <v>-38.461998000000001</v>
      </c>
      <c r="H161" s="3">
        <f>'CL &amp; Data'!E583</f>
        <v>-33.866515999999997</v>
      </c>
      <c r="J161" s="3">
        <f>'CL &amp; Data'!F583</f>
        <v>-16.538885000000001</v>
      </c>
      <c r="L161" s="3">
        <f>'CL &amp; Data'!L583/1000000000</f>
        <v>36.86</v>
      </c>
      <c r="N161" s="3">
        <f>'CL &amp; Data'!M583</f>
        <v>-4.1671208999999996</v>
      </c>
      <c r="P161" s="3">
        <f>'CL &amp; Data'!N583</f>
        <v>-38.461998000000001</v>
      </c>
      <c r="R161" s="3">
        <f>'CL &amp; Data'!O583</f>
        <v>-33.866515999999997</v>
      </c>
      <c r="T161" s="3">
        <f>'CL &amp; Data'!P583</f>
        <v>-16.538885000000001</v>
      </c>
    </row>
    <row r="162" spans="2:20" x14ac:dyDescent="0.25">
      <c r="B162" s="3">
        <f>'CL &amp; Data'!B584/1000000000</f>
        <v>37.045000000000002</v>
      </c>
      <c r="D162" s="3">
        <f>'CL &amp; Data'!C584</f>
        <v>-4.1405931000000002</v>
      </c>
      <c r="F162" s="3">
        <f>'CL &amp; Data'!D584</f>
        <v>-38.571609000000002</v>
      </c>
      <c r="H162" s="3">
        <f>'CL &amp; Data'!E584</f>
        <v>-33.852477999999998</v>
      </c>
      <c r="J162" s="3">
        <f>'CL &amp; Data'!F584</f>
        <v>-16.779316000000001</v>
      </c>
      <c r="L162" s="3">
        <f>'CL &amp; Data'!L584/1000000000</f>
        <v>37.045000000000002</v>
      </c>
      <c r="N162" s="3">
        <f>'CL &amp; Data'!M584</f>
        <v>-4.1405931000000002</v>
      </c>
      <c r="P162" s="3">
        <f>'CL &amp; Data'!N584</f>
        <v>-38.571609000000002</v>
      </c>
      <c r="R162" s="3">
        <f>'CL &amp; Data'!O584</f>
        <v>-33.852477999999998</v>
      </c>
      <c r="T162" s="3">
        <f>'CL &amp; Data'!P584</f>
        <v>-16.779316000000001</v>
      </c>
    </row>
    <row r="163" spans="2:20" x14ac:dyDescent="0.25">
      <c r="B163" s="3">
        <f>'CL &amp; Data'!B585/1000000000</f>
        <v>37.229999999999997</v>
      </c>
      <c r="D163" s="3">
        <f>'CL &amp; Data'!C585</f>
        <v>-4.1766911000000002</v>
      </c>
      <c r="F163" s="3">
        <f>'CL &amp; Data'!D585</f>
        <v>-38.722931000000003</v>
      </c>
      <c r="H163" s="3">
        <f>'CL &amp; Data'!E585</f>
        <v>-33.852161000000002</v>
      </c>
      <c r="J163" s="3">
        <f>'CL &amp; Data'!F585</f>
        <v>-17.032520000000002</v>
      </c>
      <c r="L163" s="3">
        <f>'CL &amp; Data'!L585/1000000000</f>
        <v>37.229999999999997</v>
      </c>
      <c r="N163" s="3">
        <f>'CL &amp; Data'!M585</f>
        <v>-4.1766911000000002</v>
      </c>
      <c r="P163" s="3">
        <f>'CL &amp; Data'!N585</f>
        <v>-38.722931000000003</v>
      </c>
      <c r="R163" s="3">
        <f>'CL &amp; Data'!O585</f>
        <v>-33.852161000000002</v>
      </c>
      <c r="T163" s="3">
        <f>'CL &amp; Data'!P585</f>
        <v>-17.032520000000002</v>
      </c>
    </row>
    <row r="164" spans="2:20" x14ac:dyDescent="0.25">
      <c r="B164" s="3">
        <f>'CL &amp; Data'!B586/1000000000</f>
        <v>37.414999999999999</v>
      </c>
      <c r="D164" s="3">
        <f>'CL &amp; Data'!C586</f>
        <v>-4.1945791000000003</v>
      </c>
      <c r="F164" s="3">
        <f>'CL &amp; Data'!D586</f>
        <v>-38.920279999999998</v>
      </c>
      <c r="H164" s="3">
        <f>'CL &amp; Data'!E586</f>
        <v>-33.857914000000001</v>
      </c>
      <c r="J164" s="3">
        <f>'CL &amp; Data'!F586</f>
        <v>-17.283386</v>
      </c>
      <c r="L164" s="3">
        <f>'CL &amp; Data'!L586/1000000000</f>
        <v>37.414999999999999</v>
      </c>
      <c r="N164" s="3">
        <f>'CL &amp; Data'!M586</f>
        <v>-4.1945791000000003</v>
      </c>
      <c r="P164" s="3">
        <f>'CL &amp; Data'!N586</f>
        <v>-38.920279999999998</v>
      </c>
      <c r="R164" s="3">
        <f>'CL &amp; Data'!O586</f>
        <v>-33.857914000000001</v>
      </c>
      <c r="T164" s="3">
        <f>'CL &amp; Data'!P586</f>
        <v>-17.283386</v>
      </c>
    </row>
    <row r="165" spans="2:20" x14ac:dyDescent="0.25">
      <c r="B165" s="3">
        <f>'CL &amp; Data'!B587/1000000000</f>
        <v>37.6</v>
      </c>
      <c r="D165" s="3">
        <f>'CL &amp; Data'!C587</f>
        <v>-4.2167019999999997</v>
      </c>
      <c r="F165" s="3">
        <f>'CL &amp; Data'!D587</f>
        <v>-39.213303000000003</v>
      </c>
      <c r="H165" s="3">
        <f>'CL &amp; Data'!E587</f>
        <v>-33.895527000000001</v>
      </c>
      <c r="J165" s="3">
        <f>'CL &amp; Data'!F587</f>
        <v>-17.544948999999999</v>
      </c>
      <c r="L165" s="3">
        <f>'CL &amp; Data'!L587/1000000000</f>
        <v>37.6</v>
      </c>
      <c r="N165" s="3">
        <f>'CL &amp; Data'!M587</f>
        <v>-4.2167019999999997</v>
      </c>
      <c r="P165" s="3">
        <f>'CL &amp; Data'!N587</f>
        <v>-39.213303000000003</v>
      </c>
      <c r="R165" s="3">
        <f>'CL &amp; Data'!O587</f>
        <v>-33.895527000000001</v>
      </c>
      <c r="T165" s="3">
        <f>'CL &amp; Data'!P587</f>
        <v>-17.544948999999999</v>
      </c>
    </row>
    <row r="166" spans="2:20" x14ac:dyDescent="0.25">
      <c r="B166" s="3">
        <f>'CL &amp; Data'!B588/1000000000</f>
        <v>37.784999999999997</v>
      </c>
      <c r="D166" s="3">
        <f>'CL &amp; Data'!C588</f>
        <v>-4.2108449999999999</v>
      </c>
      <c r="F166" s="3">
        <f>'CL &amp; Data'!D588</f>
        <v>-39.747700000000002</v>
      </c>
      <c r="H166" s="3">
        <f>'CL &amp; Data'!E588</f>
        <v>-34.001179</v>
      </c>
      <c r="J166" s="3">
        <f>'CL &amp; Data'!F588</f>
        <v>-17.813751</v>
      </c>
      <c r="L166" s="3">
        <f>'CL &amp; Data'!L588/1000000000</f>
        <v>37.784999999999997</v>
      </c>
      <c r="N166" s="3">
        <f>'CL &amp; Data'!M588</f>
        <v>-4.2108449999999999</v>
      </c>
      <c r="P166" s="3">
        <f>'CL &amp; Data'!N588</f>
        <v>-39.747700000000002</v>
      </c>
      <c r="R166" s="3">
        <f>'CL &amp; Data'!O588</f>
        <v>-34.001179</v>
      </c>
      <c r="T166" s="3">
        <f>'CL &amp; Data'!P588</f>
        <v>-17.813751</v>
      </c>
    </row>
    <row r="167" spans="2:20" x14ac:dyDescent="0.25">
      <c r="B167" s="3">
        <f>'CL &amp; Data'!B589/1000000000</f>
        <v>37.97</v>
      </c>
      <c r="D167" s="3">
        <f>'CL &amp; Data'!C589</f>
        <v>-4.2351279000000002</v>
      </c>
      <c r="F167" s="3">
        <f>'CL &amp; Data'!D589</f>
        <v>-40.261752999999999</v>
      </c>
      <c r="H167" s="3">
        <f>'CL &amp; Data'!E589</f>
        <v>-34.162266000000002</v>
      </c>
      <c r="J167" s="3">
        <f>'CL &amp; Data'!F589</f>
        <v>-18.08062</v>
      </c>
      <c r="L167" s="3">
        <f>'CL &amp; Data'!L589/1000000000</f>
        <v>37.97</v>
      </c>
      <c r="N167" s="3">
        <f>'CL &amp; Data'!M589</f>
        <v>-4.2351279000000002</v>
      </c>
      <c r="P167" s="3">
        <f>'CL &amp; Data'!N589</f>
        <v>-40.261752999999999</v>
      </c>
      <c r="R167" s="3">
        <f>'CL &amp; Data'!O589</f>
        <v>-34.162266000000002</v>
      </c>
      <c r="T167" s="3">
        <f>'CL &amp; Data'!P589</f>
        <v>-18.08062</v>
      </c>
    </row>
    <row r="168" spans="2:20" x14ac:dyDescent="0.25">
      <c r="B168" s="3">
        <f>'CL &amp; Data'!B590/1000000000</f>
        <v>38.155000000000001</v>
      </c>
      <c r="D168" s="3">
        <f>'CL &amp; Data'!C590</f>
        <v>-4.2381038999999996</v>
      </c>
      <c r="F168" s="3">
        <f>'CL &amp; Data'!D590</f>
        <v>-40.929737000000003</v>
      </c>
      <c r="H168" s="3">
        <f>'CL &amp; Data'!E590</f>
        <v>-34.394821</v>
      </c>
      <c r="J168" s="3">
        <f>'CL &amp; Data'!F590</f>
        <v>-18.33193</v>
      </c>
      <c r="L168" s="3">
        <f>'CL &amp; Data'!L590/1000000000</f>
        <v>38.155000000000001</v>
      </c>
      <c r="N168" s="3">
        <f>'CL &amp; Data'!M590</f>
        <v>-4.2381038999999996</v>
      </c>
      <c r="P168" s="3">
        <f>'CL &amp; Data'!N590</f>
        <v>-40.929737000000003</v>
      </c>
      <c r="R168" s="3">
        <f>'CL &amp; Data'!O590</f>
        <v>-34.394821</v>
      </c>
      <c r="T168" s="3">
        <f>'CL &amp; Data'!P590</f>
        <v>-18.33193</v>
      </c>
    </row>
    <row r="169" spans="2:20" x14ac:dyDescent="0.25">
      <c r="B169" s="3">
        <f>'CL &amp; Data'!B591/1000000000</f>
        <v>38.340000000000003</v>
      </c>
      <c r="D169" s="3">
        <f>'CL &amp; Data'!C591</f>
        <v>-4.2469748999999997</v>
      </c>
      <c r="F169" s="3">
        <f>'CL &amp; Data'!D591</f>
        <v>-41.657291000000001</v>
      </c>
      <c r="H169" s="3">
        <f>'CL &amp; Data'!E591</f>
        <v>-34.695014999999998</v>
      </c>
      <c r="J169" s="3">
        <f>'CL &amp; Data'!F591</f>
        <v>-18.575738999999999</v>
      </c>
      <c r="L169" s="3">
        <f>'CL &amp; Data'!L591/1000000000</f>
        <v>38.340000000000003</v>
      </c>
      <c r="N169" s="3">
        <f>'CL &amp; Data'!M591</f>
        <v>-4.2469748999999997</v>
      </c>
      <c r="P169" s="3">
        <f>'CL &amp; Data'!N591</f>
        <v>-41.657291000000001</v>
      </c>
      <c r="R169" s="3">
        <f>'CL &amp; Data'!O591</f>
        <v>-34.695014999999998</v>
      </c>
      <c r="T169" s="3">
        <f>'CL &amp; Data'!P591</f>
        <v>-18.575738999999999</v>
      </c>
    </row>
    <row r="170" spans="2:20" x14ac:dyDescent="0.25">
      <c r="B170" s="3">
        <f>'CL &amp; Data'!B592/1000000000</f>
        <v>38.524999999999999</v>
      </c>
      <c r="D170" s="3">
        <f>'CL &amp; Data'!C592</f>
        <v>-4.2492298999999996</v>
      </c>
      <c r="F170" s="3">
        <f>'CL &amp; Data'!D592</f>
        <v>-42.603489000000003</v>
      </c>
      <c r="H170" s="3">
        <f>'CL &amp; Data'!E592</f>
        <v>-35.103099999999998</v>
      </c>
      <c r="J170" s="3">
        <f>'CL &amp; Data'!F592</f>
        <v>-18.801680000000001</v>
      </c>
      <c r="L170" s="3">
        <f>'CL &amp; Data'!L592/1000000000</f>
        <v>38.524999999999999</v>
      </c>
      <c r="N170" s="3">
        <f>'CL &amp; Data'!M592</f>
        <v>-4.2492298999999996</v>
      </c>
      <c r="P170" s="3">
        <f>'CL &amp; Data'!N592</f>
        <v>-42.603489000000003</v>
      </c>
      <c r="R170" s="3">
        <f>'CL &amp; Data'!O592</f>
        <v>-35.103099999999998</v>
      </c>
      <c r="T170" s="3">
        <f>'CL &amp; Data'!P592</f>
        <v>-18.801680000000001</v>
      </c>
    </row>
    <row r="171" spans="2:20" x14ac:dyDescent="0.25">
      <c r="B171" s="3">
        <f>'CL &amp; Data'!B593/1000000000</f>
        <v>38.71</v>
      </c>
      <c r="D171" s="3">
        <f>'CL &amp; Data'!C593</f>
        <v>-4.3340864000000003</v>
      </c>
      <c r="F171" s="3">
        <f>'CL &amp; Data'!D593</f>
        <v>-43.659592000000004</v>
      </c>
      <c r="H171" s="3">
        <f>'CL &amp; Data'!E593</f>
        <v>-35.527393000000004</v>
      </c>
      <c r="J171" s="3">
        <f>'CL &amp; Data'!F593</f>
        <v>-18.999025</v>
      </c>
      <c r="L171" s="3">
        <f>'CL &amp; Data'!L593/1000000000</f>
        <v>38.71</v>
      </c>
      <c r="N171" s="3">
        <f>'CL &amp; Data'!M593</f>
        <v>-4.3340864000000003</v>
      </c>
      <c r="P171" s="3">
        <f>'CL &amp; Data'!N593</f>
        <v>-43.659592000000004</v>
      </c>
      <c r="R171" s="3">
        <f>'CL &amp; Data'!O593</f>
        <v>-35.527393000000004</v>
      </c>
      <c r="T171" s="3">
        <f>'CL &amp; Data'!P593</f>
        <v>-18.999025</v>
      </c>
    </row>
    <row r="172" spans="2:20" x14ac:dyDescent="0.25">
      <c r="B172" s="3">
        <f>'CL &amp; Data'!B594/1000000000</f>
        <v>38.895000000000003</v>
      </c>
      <c r="D172" s="3">
        <f>'CL &amp; Data'!C594</f>
        <v>-4.4047365000000003</v>
      </c>
      <c r="F172" s="3">
        <f>'CL &amp; Data'!D594</f>
        <v>-45.002609</v>
      </c>
      <c r="H172" s="3">
        <f>'CL &amp; Data'!E594</f>
        <v>-36.061461999999999</v>
      </c>
      <c r="J172" s="3">
        <f>'CL &amp; Data'!F594</f>
        <v>-19.168054999999999</v>
      </c>
      <c r="L172" s="3">
        <f>'CL &amp; Data'!L594/1000000000</f>
        <v>38.895000000000003</v>
      </c>
      <c r="N172" s="3">
        <f>'CL &amp; Data'!M594</f>
        <v>-4.4047365000000003</v>
      </c>
      <c r="P172" s="3">
        <f>'CL &amp; Data'!N594</f>
        <v>-45.002609</v>
      </c>
      <c r="R172" s="3">
        <f>'CL &amp; Data'!O594</f>
        <v>-36.061461999999999</v>
      </c>
      <c r="T172" s="3">
        <f>'CL &amp; Data'!P594</f>
        <v>-19.168054999999999</v>
      </c>
    </row>
    <row r="173" spans="2:20" x14ac:dyDescent="0.25">
      <c r="B173" s="3">
        <f>'CL &amp; Data'!B595/1000000000</f>
        <v>39.08</v>
      </c>
      <c r="D173" s="3">
        <f>'CL &amp; Data'!C595</f>
        <v>-4.5885062000000003</v>
      </c>
      <c r="F173" s="3">
        <f>'CL &amp; Data'!D595</f>
        <v>-46.691113000000001</v>
      </c>
      <c r="H173" s="3">
        <f>'CL &amp; Data'!E595</f>
        <v>-36.597262999999998</v>
      </c>
      <c r="J173" s="3">
        <f>'CL &amp; Data'!F595</f>
        <v>-19.298136</v>
      </c>
      <c r="L173" s="3">
        <f>'CL &amp; Data'!L595/1000000000</f>
        <v>39.08</v>
      </c>
      <c r="N173" s="3">
        <f>'CL &amp; Data'!M595</f>
        <v>-4.5885062000000003</v>
      </c>
      <c r="P173" s="3">
        <f>'CL &amp; Data'!N595</f>
        <v>-46.691113000000001</v>
      </c>
      <c r="R173" s="3">
        <f>'CL &amp; Data'!O595</f>
        <v>-36.597262999999998</v>
      </c>
      <c r="T173" s="3">
        <f>'CL &amp; Data'!P595</f>
        <v>-19.298136</v>
      </c>
    </row>
    <row r="174" spans="2:20" x14ac:dyDescent="0.25">
      <c r="B174" s="3">
        <f>'CL &amp; Data'!B596/1000000000</f>
        <v>39.265000000000001</v>
      </c>
      <c r="D174" s="3">
        <f>'CL &amp; Data'!C596</f>
        <v>-4.7073545000000001</v>
      </c>
      <c r="F174" s="3">
        <f>'CL &amp; Data'!D596</f>
        <v>-48.638184000000003</v>
      </c>
      <c r="H174" s="3">
        <f>'CL &amp; Data'!E596</f>
        <v>-37.197414000000002</v>
      </c>
      <c r="J174" s="3">
        <f>'CL &amp; Data'!F596</f>
        <v>-19.383759000000001</v>
      </c>
      <c r="L174" s="3">
        <f>'CL &amp; Data'!L596/1000000000</f>
        <v>39.265000000000001</v>
      </c>
      <c r="N174" s="3">
        <f>'CL &amp; Data'!M596</f>
        <v>-4.7073545000000001</v>
      </c>
      <c r="P174" s="3">
        <f>'CL &amp; Data'!N596</f>
        <v>-48.638184000000003</v>
      </c>
      <c r="R174" s="3">
        <f>'CL &amp; Data'!O596</f>
        <v>-37.197414000000002</v>
      </c>
      <c r="T174" s="3">
        <f>'CL &amp; Data'!P596</f>
        <v>-19.383759000000001</v>
      </c>
    </row>
    <row r="175" spans="2:20" x14ac:dyDescent="0.25">
      <c r="B175" s="3">
        <f>'CL &amp; Data'!B597/1000000000</f>
        <v>39.450000000000003</v>
      </c>
      <c r="D175" s="3">
        <f>'CL &amp; Data'!C597</f>
        <v>-4.9763216999999997</v>
      </c>
      <c r="F175" s="3">
        <f>'CL &amp; Data'!D597</f>
        <v>-50.774341999999997</v>
      </c>
      <c r="H175" s="3">
        <f>'CL &amp; Data'!E597</f>
        <v>-37.866596000000001</v>
      </c>
      <c r="J175" s="3">
        <f>'CL &amp; Data'!F597</f>
        <v>-19.432272000000001</v>
      </c>
      <c r="L175" s="3">
        <f>'CL &amp; Data'!L597/1000000000</f>
        <v>39.450000000000003</v>
      </c>
      <c r="N175" s="3">
        <f>'CL &amp; Data'!M597</f>
        <v>-4.9763216999999997</v>
      </c>
      <c r="P175" s="3">
        <f>'CL &amp; Data'!N597</f>
        <v>-50.774341999999997</v>
      </c>
      <c r="R175" s="3">
        <f>'CL &amp; Data'!O597</f>
        <v>-37.866596000000001</v>
      </c>
      <c r="T175" s="3">
        <f>'CL &amp; Data'!P597</f>
        <v>-19.432272000000001</v>
      </c>
    </row>
    <row r="176" spans="2:20" x14ac:dyDescent="0.25">
      <c r="B176" s="3">
        <f>'CL &amp; Data'!B598/1000000000</f>
        <v>39.634999999999998</v>
      </c>
      <c r="D176" s="3">
        <f>'CL &amp; Data'!C598</f>
        <v>-5.1588868999999997</v>
      </c>
      <c r="F176" s="3">
        <f>'CL &amp; Data'!D598</f>
        <v>-53.333786000000003</v>
      </c>
      <c r="H176" s="3">
        <f>'CL &amp; Data'!E598</f>
        <v>-38.662101999999997</v>
      </c>
      <c r="J176" s="3">
        <f>'CL &amp; Data'!F598</f>
        <v>-19.443832</v>
      </c>
      <c r="L176" s="3">
        <f>'CL &amp; Data'!L598/1000000000</f>
        <v>39.634999999999998</v>
      </c>
      <c r="N176" s="3">
        <f>'CL &amp; Data'!M598</f>
        <v>-5.1588868999999997</v>
      </c>
      <c r="P176" s="3">
        <f>'CL &amp; Data'!N598</f>
        <v>-53.333786000000003</v>
      </c>
      <c r="R176" s="3">
        <f>'CL &amp; Data'!O598</f>
        <v>-38.662101999999997</v>
      </c>
      <c r="T176" s="3">
        <f>'CL &amp; Data'!P598</f>
        <v>-19.443832</v>
      </c>
    </row>
    <row r="177" spans="2:20" x14ac:dyDescent="0.25">
      <c r="B177" s="3">
        <f>'CL &amp; Data'!B599/1000000000</f>
        <v>39.82</v>
      </c>
      <c r="D177" s="3">
        <f>'CL &amp; Data'!C599</f>
        <v>-5.4364996000000003</v>
      </c>
      <c r="F177" s="3">
        <f>'CL &amp; Data'!D599</f>
        <v>-56.05254</v>
      </c>
      <c r="H177" s="3">
        <f>'CL &amp; Data'!E599</f>
        <v>-39.478371000000003</v>
      </c>
      <c r="J177" s="3">
        <f>'CL &amp; Data'!F599</f>
        <v>-19.415545999999999</v>
      </c>
      <c r="L177" s="3">
        <f>'CL &amp; Data'!L599/1000000000</f>
        <v>39.82</v>
      </c>
      <c r="N177" s="3">
        <f>'CL &amp; Data'!M599</f>
        <v>-5.4364996000000003</v>
      </c>
      <c r="P177" s="3">
        <f>'CL &amp; Data'!N599</f>
        <v>-56.05254</v>
      </c>
      <c r="R177" s="3">
        <f>'CL &amp; Data'!O599</f>
        <v>-39.478371000000003</v>
      </c>
      <c r="T177" s="3">
        <f>'CL &amp; Data'!P599</f>
        <v>-19.415545999999999</v>
      </c>
    </row>
    <row r="178" spans="2:20" x14ac:dyDescent="0.25">
      <c r="B178" s="3">
        <f>'CL &amp; Data'!B600/1000000000</f>
        <v>40.005000000000003</v>
      </c>
      <c r="D178" s="3">
        <f>'CL &amp; Data'!C600</f>
        <v>-5.5597329000000002</v>
      </c>
      <c r="F178" s="3">
        <f>'CL &amp; Data'!D600</f>
        <v>-60.658175999999997</v>
      </c>
      <c r="H178" s="3">
        <f>'CL &amp; Data'!E600</f>
        <v>-40.427052000000003</v>
      </c>
      <c r="J178" s="3">
        <f>'CL &amp; Data'!F600</f>
        <v>-19.361359</v>
      </c>
      <c r="L178" s="3">
        <f>'CL &amp; Data'!L600/1000000000</f>
        <v>40.005000000000003</v>
      </c>
      <c r="N178" s="3">
        <f>'CL &amp; Data'!M600</f>
        <v>-5.5597329000000002</v>
      </c>
      <c r="P178" s="3">
        <f>'CL &amp; Data'!N600</f>
        <v>-60.658175999999997</v>
      </c>
      <c r="R178" s="3">
        <f>'CL &amp; Data'!O600</f>
        <v>-40.427052000000003</v>
      </c>
      <c r="T178" s="3">
        <f>'CL &amp; Data'!P600</f>
        <v>-19.361359</v>
      </c>
    </row>
    <row r="179" spans="2:20" x14ac:dyDescent="0.25">
      <c r="B179" s="3">
        <f>'CL &amp; Data'!B601/1000000000</f>
        <v>40.19</v>
      </c>
      <c r="D179" s="3">
        <f>'CL &amp; Data'!C601</f>
        <v>-5.7859129999999999</v>
      </c>
      <c r="F179" s="3">
        <f>'CL &amp; Data'!D601</f>
        <v>-63.144531000000001</v>
      </c>
      <c r="H179" s="3">
        <f>'CL &amp; Data'!E601</f>
        <v>-41.486007999999998</v>
      </c>
      <c r="J179" s="3">
        <f>'CL &amp; Data'!F601</f>
        <v>-19.290883999999998</v>
      </c>
      <c r="L179" s="3">
        <f>'CL &amp; Data'!L601/1000000000</f>
        <v>40.19</v>
      </c>
      <c r="N179" s="3">
        <f>'CL &amp; Data'!M601</f>
        <v>-5.7859129999999999</v>
      </c>
      <c r="P179" s="3">
        <f>'CL &amp; Data'!N601</f>
        <v>-63.144531000000001</v>
      </c>
      <c r="R179" s="3">
        <f>'CL &amp; Data'!O601</f>
        <v>-41.486007999999998</v>
      </c>
      <c r="T179" s="3">
        <f>'CL &amp; Data'!P601</f>
        <v>-19.290883999999998</v>
      </c>
    </row>
    <row r="180" spans="2:20" x14ac:dyDescent="0.25">
      <c r="B180" s="3">
        <f>'CL &amp; Data'!B602/1000000000</f>
        <v>40.375</v>
      </c>
      <c r="D180" s="3">
        <f>'CL &amp; Data'!C602</f>
        <v>-5.9254723</v>
      </c>
      <c r="F180" s="3">
        <f>'CL &amp; Data'!D602</f>
        <v>-63.784405</v>
      </c>
      <c r="H180" s="3">
        <f>'CL &amp; Data'!E602</f>
        <v>-42.623519999999999</v>
      </c>
      <c r="J180" s="3">
        <f>'CL &amp; Data'!F602</f>
        <v>-19.222086000000001</v>
      </c>
      <c r="L180" s="3">
        <f>'CL &amp; Data'!L602/1000000000</f>
        <v>40.375</v>
      </c>
      <c r="N180" s="3">
        <f>'CL &amp; Data'!M602</f>
        <v>-5.9254723</v>
      </c>
      <c r="P180" s="3">
        <f>'CL &amp; Data'!N602</f>
        <v>-63.784405</v>
      </c>
      <c r="R180" s="3">
        <f>'CL &amp; Data'!O602</f>
        <v>-42.623519999999999</v>
      </c>
      <c r="T180" s="3">
        <f>'CL &amp; Data'!P602</f>
        <v>-19.222086000000001</v>
      </c>
    </row>
    <row r="181" spans="2:20" x14ac:dyDescent="0.25">
      <c r="B181" s="3">
        <f>'CL &amp; Data'!B603/1000000000</f>
        <v>40.56</v>
      </c>
      <c r="D181" s="3">
        <f>'CL &amp; Data'!C603</f>
        <v>-6.0651364000000001</v>
      </c>
      <c r="F181" s="3">
        <f>'CL &amp; Data'!D603</f>
        <v>-63.28154</v>
      </c>
      <c r="H181" s="3">
        <f>'CL &amp; Data'!E603</f>
        <v>-43.849262000000003</v>
      </c>
      <c r="J181" s="3">
        <f>'CL &amp; Data'!F603</f>
        <v>-19.172695000000001</v>
      </c>
      <c r="L181" s="3">
        <f>'CL &amp; Data'!L603/1000000000</f>
        <v>40.56</v>
      </c>
      <c r="N181" s="3">
        <f>'CL &amp; Data'!M603</f>
        <v>-6.0651364000000001</v>
      </c>
      <c r="P181" s="3">
        <f>'CL &amp; Data'!N603</f>
        <v>-63.28154</v>
      </c>
      <c r="R181" s="3">
        <f>'CL &amp; Data'!O603</f>
        <v>-43.849262000000003</v>
      </c>
      <c r="T181" s="3">
        <f>'CL &amp; Data'!P603</f>
        <v>-19.172695000000001</v>
      </c>
    </row>
    <row r="182" spans="2:20" x14ac:dyDescent="0.25">
      <c r="B182" s="3">
        <f>'CL &amp; Data'!B604/1000000000</f>
        <v>40.744999999999997</v>
      </c>
      <c r="D182" s="3">
        <f>'CL &amp; Data'!C604</f>
        <v>-6.1261425000000003</v>
      </c>
      <c r="F182" s="3">
        <f>'CL &amp; Data'!D604</f>
        <v>-61.828426</v>
      </c>
      <c r="H182" s="3">
        <f>'CL &amp; Data'!E604</f>
        <v>-45.008353999999997</v>
      </c>
      <c r="J182" s="3">
        <f>'CL &amp; Data'!F604</f>
        <v>-19.173905999999999</v>
      </c>
      <c r="L182" s="3">
        <f>'CL &amp; Data'!L604/1000000000</f>
        <v>40.744999999999997</v>
      </c>
      <c r="N182" s="3">
        <f>'CL &amp; Data'!M604</f>
        <v>-6.1261425000000003</v>
      </c>
      <c r="P182" s="3">
        <f>'CL &amp; Data'!N604</f>
        <v>-61.828426</v>
      </c>
      <c r="R182" s="3">
        <f>'CL &amp; Data'!O604</f>
        <v>-45.008353999999997</v>
      </c>
      <c r="T182" s="3">
        <f>'CL &amp; Data'!P604</f>
        <v>-19.173905999999999</v>
      </c>
    </row>
    <row r="183" spans="2:20" x14ac:dyDescent="0.25">
      <c r="B183" s="3">
        <f>'CL &amp; Data'!B605/1000000000</f>
        <v>40.93</v>
      </c>
      <c r="D183" s="3">
        <f>'CL &amp; Data'!C605</f>
        <v>-6.3011789</v>
      </c>
      <c r="F183" s="3">
        <f>'CL &amp; Data'!D605</f>
        <v>-57.577010999999999</v>
      </c>
      <c r="H183" s="3">
        <f>'CL &amp; Data'!E605</f>
        <v>-45.597439000000001</v>
      </c>
      <c r="J183" s="3">
        <f>'CL &amp; Data'!F605</f>
        <v>-19.191279999999999</v>
      </c>
      <c r="L183" s="3">
        <f>'CL &amp; Data'!L605/1000000000</f>
        <v>40.93</v>
      </c>
      <c r="N183" s="3">
        <f>'CL &amp; Data'!M605</f>
        <v>-6.3011789</v>
      </c>
      <c r="P183" s="3">
        <f>'CL &amp; Data'!N605</f>
        <v>-57.577010999999999</v>
      </c>
      <c r="R183" s="3">
        <f>'CL &amp; Data'!O605</f>
        <v>-45.597439000000001</v>
      </c>
      <c r="T183" s="3">
        <f>'CL &amp; Data'!P605</f>
        <v>-19.191279999999999</v>
      </c>
    </row>
    <row r="184" spans="2:20" x14ac:dyDescent="0.25">
      <c r="B184" s="3">
        <f>'CL &amp; Data'!B606/1000000000</f>
        <v>41.115000000000002</v>
      </c>
      <c r="D184" s="3">
        <f>'CL &amp; Data'!C606</f>
        <v>-6.4439411</v>
      </c>
      <c r="F184" s="3">
        <f>'CL &amp; Data'!D606</f>
        <v>-54.784069000000002</v>
      </c>
      <c r="H184" s="3">
        <f>'CL &amp; Data'!E606</f>
        <v>-45.299388999999998</v>
      </c>
      <c r="J184" s="3">
        <f>'CL &amp; Data'!F606</f>
        <v>-19.092268000000001</v>
      </c>
      <c r="L184" s="3">
        <f>'CL &amp; Data'!L606/1000000000</f>
        <v>41.115000000000002</v>
      </c>
      <c r="N184" s="3">
        <f>'CL &amp; Data'!M606</f>
        <v>-6.4439411</v>
      </c>
      <c r="P184" s="3">
        <f>'CL &amp; Data'!N606</f>
        <v>-54.784069000000002</v>
      </c>
      <c r="R184" s="3">
        <f>'CL &amp; Data'!O606</f>
        <v>-45.299388999999998</v>
      </c>
      <c r="T184" s="3">
        <f>'CL &amp; Data'!P606</f>
        <v>-19.092268000000001</v>
      </c>
    </row>
    <row r="185" spans="2:20" x14ac:dyDescent="0.25">
      <c r="B185" s="3">
        <f>'CL &amp; Data'!B607/1000000000</f>
        <v>41.3</v>
      </c>
      <c r="D185" s="3">
        <f>'CL &amp; Data'!C607</f>
        <v>-6.6607342000000003</v>
      </c>
      <c r="F185" s="3">
        <f>'CL &amp; Data'!D607</f>
        <v>-52.683177999999998</v>
      </c>
      <c r="H185" s="3">
        <f>'CL &amp; Data'!E607</f>
        <v>-43.541984999999997</v>
      </c>
      <c r="J185" s="3">
        <f>'CL &amp; Data'!F607</f>
        <v>-18.890378999999999</v>
      </c>
      <c r="L185" s="3">
        <f>'CL &amp; Data'!L607/1000000000</f>
        <v>41.3</v>
      </c>
      <c r="N185" s="3">
        <f>'CL &amp; Data'!M607</f>
        <v>-6.6607342000000003</v>
      </c>
      <c r="P185" s="3">
        <f>'CL &amp; Data'!N607</f>
        <v>-52.683177999999998</v>
      </c>
      <c r="R185" s="3">
        <f>'CL &amp; Data'!O607</f>
        <v>-43.541984999999997</v>
      </c>
      <c r="T185" s="3">
        <f>'CL &amp; Data'!P607</f>
        <v>-18.890378999999999</v>
      </c>
    </row>
    <row r="186" spans="2:20" x14ac:dyDescent="0.25">
      <c r="B186" s="3">
        <f>'CL &amp; Data'!B608/1000000000</f>
        <v>41.484999999999999</v>
      </c>
      <c r="D186" s="3">
        <f>'CL &amp; Data'!C608</f>
        <v>-6.9460525999999998</v>
      </c>
      <c r="F186" s="3">
        <f>'CL &amp; Data'!D608</f>
        <v>-50.781857000000002</v>
      </c>
      <c r="H186" s="3">
        <f>'CL &amp; Data'!E608</f>
        <v>-40.195988</v>
      </c>
      <c r="J186" s="3">
        <f>'CL &amp; Data'!F608</f>
        <v>-18.593323000000002</v>
      </c>
      <c r="L186" s="3">
        <f>'CL &amp; Data'!L608/1000000000</f>
        <v>41.484999999999999</v>
      </c>
      <c r="N186" s="3">
        <f>'CL &amp; Data'!M608</f>
        <v>-6.9460525999999998</v>
      </c>
      <c r="P186" s="3">
        <f>'CL &amp; Data'!N608</f>
        <v>-50.781857000000002</v>
      </c>
      <c r="R186" s="3">
        <f>'CL &amp; Data'!O608</f>
        <v>-40.195988</v>
      </c>
      <c r="T186" s="3">
        <f>'CL &amp; Data'!P608</f>
        <v>-18.593323000000002</v>
      </c>
    </row>
    <row r="187" spans="2:20" x14ac:dyDescent="0.25">
      <c r="B187" s="3">
        <f>'CL &amp; Data'!B609/1000000000</f>
        <v>41.67</v>
      </c>
      <c r="D187" s="3">
        <f>'CL &amp; Data'!C609</f>
        <v>-7.3408870999999998</v>
      </c>
      <c r="F187" s="3">
        <f>'CL &amp; Data'!D609</f>
        <v>-48.938175000000001</v>
      </c>
      <c r="H187" s="3">
        <f>'CL &amp; Data'!E609</f>
        <v>-36.496780000000001</v>
      </c>
      <c r="J187" s="3">
        <f>'CL &amp; Data'!F609</f>
        <v>-18.185358000000001</v>
      </c>
      <c r="L187" s="3">
        <f>'CL &amp; Data'!L609/1000000000</f>
        <v>41.67</v>
      </c>
      <c r="N187" s="3">
        <f>'CL &amp; Data'!M609</f>
        <v>-7.3408870999999998</v>
      </c>
      <c r="P187" s="3">
        <f>'CL &amp; Data'!N609</f>
        <v>-48.938175000000001</v>
      </c>
      <c r="R187" s="3">
        <f>'CL &amp; Data'!O609</f>
        <v>-36.496780000000001</v>
      </c>
      <c r="T187" s="3">
        <f>'CL &amp; Data'!P609</f>
        <v>-18.185358000000001</v>
      </c>
    </row>
    <row r="188" spans="2:20" x14ac:dyDescent="0.25">
      <c r="B188" s="3">
        <f>'CL &amp; Data'!B610/1000000000</f>
        <v>41.854999999999997</v>
      </c>
      <c r="D188" s="3">
        <f>'CL &amp; Data'!C610</f>
        <v>-7.6537775999999997</v>
      </c>
      <c r="F188" s="3">
        <f>'CL &amp; Data'!D610</f>
        <v>-47.869430999999999</v>
      </c>
      <c r="H188" s="3">
        <f>'CL &amp; Data'!E610</f>
        <v>-33.518836999999998</v>
      </c>
      <c r="J188" s="3">
        <f>'CL &amp; Data'!F610</f>
        <v>-17.715261000000002</v>
      </c>
      <c r="L188" s="3">
        <f>'CL &amp; Data'!L610/1000000000</f>
        <v>41.854999999999997</v>
      </c>
      <c r="N188" s="3">
        <f>'CL &amp; Data'!M610</f>
        <v>-7.6537775999999997</v>
      </c>
      <c r="P188" s="3">
        <f>'CL &amp; Data'!N610</f>
        <v>-47.869430999999999</v>
      </c>
      <c r="R188" s="3">
        <f>'CL &amp; Data'!O610</f>
        <v>-33.518836999999998</v>
      </c>
      <c r="T188" s="3">
        <f>'CL &amp; Data'!P610</f>
        <v>-17.715261000000002</v>
      </c>
    </row>
    <row r="189" spans="2:20" x14ac:dyDescent="0.25">
      <c r="B189" s="3">
        <f>'CL &amp; Data'!B611/1000000000</f>
        <v>42.04</v>
      </c>
      <c r="D189" s="3">
        <f>'CL &amp; Data'!C611</f>
        <v>-8.0309925</v>
      </c>
      <c r="F189" s="3">
        <f>'CL &amp; Data'!D611</f>
        <v>-47.537762000000001</v>
      </c>
      <c r="H189" s="3">
        <f>'CL &amp; Data'!E611</f>
        <v>-31.304735000000001</v>
      </c>
      <c r="J189" s="3">
        <f>'CL &amp; Data'!F611</f>
        <v>-17.293994999999999</v>
      </c>
      <c r="L189" s="3">
        <f>'CL &amp; Data'!L611/1000000000</f>
        <v>42.04</v>
      </c>
      <c r="N189" s="3">
        <f>'CL &amp; Data'!M611</f>
        <v>-8.0309925</v>
      </c>
      <c r="P189" s="3">
        <f>'CL &amp; Data'!N611</f>
        <v>-47.537762000000001</v>
      </c>
      <c r="R189" s="3">
        <f>'CL &amp; Data'!O611</f>
        <v>-31.304735000000001</v>
      </c>
      <c r="T189" s="3">
        <f>'CL &amp; Data'!P611</f>
        <v>-17.293994999999999</v>
      </c>
    </row>
    <row r="190" spans="2:20" x14ac:dyDescent="0.25">
      <c r="B190" s="3">
        <f>'CL &amp; Data'!B612/1000000000</f>
        <v>42.225000000000001</v>
      </c>
      <c r="D190" s="3">
        <f>'CL &amp; Data'!C612</f>
        <v>-8.2411518000000008</v>
      </c>
      <c r="F190" s="3">
        <f>'CL &amp; Data'!D612</f>
        <v>-47.940178000000003</v>
      </c>
      <c r="H190" s="3">
        <f>'CL &amp; Data'!E612</f>
        <v>-30.238771</v>
      </c>
      <c r="J190" s="3">
        <f>'CL &amp; Data'!F612</f>
        <v>-16.907532</v>
      </c>
      <c r="L190" s="3">
        <f>'CL &amp; Data'!L612/1000000000</f>
        <v>42.225000000000001</v>
      </c>
      <c r="N190" s="3">
        <f>'CL &amp; Data'!M612</f>
        <v>-8.2411518000000008</v>
      </c>
      <c r="P190" s="3">
        <f>'CL &amp; Data'!N612</f>
        <v>-47.940178000000003</v>
      </c>
      <c r="R190" s="3">
        <f>'CL &amp; Data'!O612</f>
        <v>-30.238771</v>
      </c>
      <c r="T190" s="3">
        <f>'CL &amp; Data'!P612</f>
        <v>-16.907532</v>
      </c>
    </row>
    <row r="191" spans="2:20" x14ac:dyDescent="0.25">
      <c r="B191" s="3">
        <f>'CL &amp; Data'!B613/1000000000</f>
        <v>42.41</v>
      </c>
      <c r="D191" s="3">
        <f>'CL &amp; Data'!C613</f>
        <v>-8.4913273</v>
      </c>
      <c r="F191" s="3">
        <f>'CL &amp; Data'!D613</f>
        <v>-48.538311</v>
      </c>
      <c r="H191" s="3">
        <f>'CL &amp; Data'!E613</f>
        <v>-30.413584</v>
      </c>
      <c r="J191" s="3">
        <f>'CL &amp; Data'!F613</f>
        <v>-16.529973999999999</v>
      </c>
      <c r="L191" s="3">
        <f>'CL &amp; Data'!L613/1000000000</f>
        <v>42.41</v>
      </c>
      <c r="N191" s="3">
        <f>'CL &amp; Data'!M613</f>
        <v>-8.4913273</v>
      </c>
      <c r="P191" s="3">
        <f>'CL &amp; Data'!N613</f>
        <v>-48.538311</v>
      </c>
      <c r="R191" s="3">
        <f>'CL &amp; Data'!O613</f>
        <v>-30.413584</v>
      </c>
      <c r="T191" s="3">
        <f>'CL &amp; Data'!P613</f>
        <v>-16.529973999999999</v>
      </c>
    </row>
    <row r="192" spans="2:20" x14ac:dyDescent="0.25">
      <c r="B192" s="3">
        <f>'CL &amp; Data'!B614/1000000000</f>
        <v>42.594999999999999</v>
      </c>
      <c r="D192" s="3">
        <f>'CL &amp; Data'!C614</f>
        <v>-8.5546416999999995</v>
      </c>
      <c r="F192" s="3">
        <f>'CL &amp; Data'!D614</f>
        <v>-49.377079000000002</v>
      </c>
      <c r="H192" s="3">
        <f>'CL &amp; Data'!E614</f>
        <v>-30.717403000000001</v>
      </c>
      <c r="J192" s="3">
        <f>'CL &amp; Data'!F614</f>
        <v>-16.163398999999998</v>
      </c>
      <c r="L192" s="3">
        <f>'CL &amp; Data'!L614/1000000000</f>
        <v>42.594999999999999</v>
      </c>
      <c r="N192" s="3">
        <f>'CL &amp; Data'!M614</f>
        <v>-8.5546416999999995</v>
      </c>
      <c r="P192" s="3">
        <f>'CL &amp; Data'!N614</f>
        <v>-49.377079000000002</v>
      </c>
      <c r="R192" s="3">
        <f>'CL &amp; Data'!O614</f>
        <v>-30.717403000000001</v>
      </c>
      <c r="T192" s="3">
        <f>'CL &amp; Data'!P614</f>
        <v>-16.163398999999998</v>
      </c>
    </row>
    <row r="193" spans="2:20" x14ac:dyDescent="0.25">
      <c r="B193" s="3">
        <f>'CL &amp; Data'!B615/1000000000</f>
        <v>42.78</v>
      </c>
      <c r="D193" s="3">
        <f>'CL &amp; Data'!C615</f>
        <v>-8.770505</v>
      </c>
      <c r="F193" s="3">
        <f>'CL &amp; Data'!D615</f>
        <v>-49.672122999999999</v>
      </c>
      <c r="H193" s="3">
        <f>'CL &amp; Data'!E615</f>
        <v>-30.533076999999999</v>
      </c>
      <c r="J193" s="3">
        <f>'CL &amp; Data'!F615</f>
        <v>-15.809373000000001</v>
      </c>
      <c r="L193" s="3">
        <f>'CL &amp; Data'!L615/1000000000</f>
        <v>42.78</v>
      </c>
      <c r="N193" s="3">
        <f>'CL &amp; Data'!M615</f>
        <v>-8.770505</v>
      </c>
      <c r="P193" s="3">
        <f>'CL &amp; Data'!N615</f>
        <v>-49.672122999999999</v>
      </c>
      <c r="R193" s="3">
        <f>'CL &amp; Data'!O615</f>
        <v>-30.533076999999999</v>
      </c>
      <c r="T193" s="3">
        <f>'CL &amp; Data'!P615</f>
        <v>-15.809373000000001</v>
      </c>
    </row>
    <row r="194" spans="2:20" x14ac:dyDescent="0.25">
      <c r="B194" s="3">
        <f>'CL &amp; Data'!B616/1000000000</f>
        <v>42.965000000000003</v>
      </c>
      <c r="D194" s="3">
        <f>'CL &amp; Data'!C616</f>
        <v>-8.6551904999999998</v>
      </c>
      <c r="F194" s="3">
        <f>'CL &amp; Data'!D616</f>
        <v>-49.262238000000004</v>
      </c>
      <c r="H194" s="3">
        <f>'CL &amp; Data'!E616</f>
        <v>-30.079492999999999</v>
      </c>
      <c r="J194" s="3">
        <f>'CL &amp; Data'!F616</f>
        <v>-15.473703</v>
      </c>
      <c r="L194" s="3">
        <f>'CL &amp; Data'!L616/1000000000</f>
        <v>42.965000000000003</v>
      </c>
      <c r="N194" s="3">
        <f>'CL &amp; Data'!M616</f>
        <v>-8.6551904999999998</v>
      </c>
      <c r="P194" s="3">
        <f>'CL &amp; Data'!N616</f>
        <v>-49.262238000000004</v>
      </c>
      <c r="R194" s="3">
        <f>'CL &amp; Data'!O616</f>
        <v>-30.079492999999999</v>
      </c>
      <c r="T194" s="3">
        <f>'CL &amp; Data'!P616</f>
        <v>-15.473703</v>
      </c>
    </row>
    <row r="195" spans="2:20" x14ac:dyDescent="0.25">
      <c r="B195" s="3">
        <f>'CL &amp; Data'!B617/1000000000</f>
        <v>43.15</v>
      </c>
      <c r="D195" s="3">
        <f>'CL &amp; Data'!C617</f>
        <v>-8.7481793999999997</v>
      </c>
      <c r="F195" s="3">
        <f>'CL &amp; Data'!D617</f>
        <v>-48.420403</v>
      </c>
      <c r="H195" s="3">
        <f>'CL &amp; Data'!E617</f>
        <v>-29.563255000000002</v>
      </c>
      <c r="J195" s="3">
        <f>'CL &amp; Data'!F617</f>
        <v>-15.153229</v>
      </c>
      <c r="L195" s="3">
        <f>'CL &amp; Data'!L617/1000000000</f>
        <v>43.15</v>
      </c>
      <c r="N195" s="3">
        <f>'CL &amp; Data'!M617</f>
        <v>-8.7481793999999997</v>
      </c>
      <c r="P195" s="3">
        <f>'CL &amp; Data'!N617</f>
        <v>-48.420403</v>
      </c>
      <c r="R195" s="3">
        <f>'CL &amp; Data'!O617</f>
        <v>-29.563255000000002</v>
      </c>
      <c r="T195" s="3">
        <f>'CL &amp; Data'!P617</f>
        <v>-15.153229</v>
      </c>
    </row>
    <row r="196" spans="2:20" x14ac:dyDescent="0.25">
      <c r="B196" s="3">
        <f>'CL &amp; Data'!B618/1000000000</f>
        <v>43.335000000000001</v>
      </c>
      <c r="D196" s="3">
        <f>'CL &amp; Data'!C618</f>
        <v>-8.4514618000000006</v>
      </c>
      <c r="F196" s="3">
        <f>'CL &amp; Data'!D618</f>
        <v>-47.220790999999998</v>
      </c>
      <c r="H196" s="3">
        <f>'CL &amp; Data'!E618</f>
        <v>-28.851475000000001</v>
      </c>
      <c r="J196" s="3">
        <f>'CL &amp; Data'!F618</f>
        <v>-14.864034999999999</v>
      </c>
      <c r="L196" s="3">
        <f>'CL &amp; Data'!L618/1000000000</f>
        <v>43.335000000000001</v>
      </c>
      <c r="N196" s="3">
        <f>'CL &amp; Data'!M618</f>
        <v>-8.4514618000000006</v>
      </c>
      <c r="P196" s="3">
        <f>'CL &amp; Data'!N618</f>
        <v>-47.220790999999998</v>
      </c>
      <c r="R196" s="3">
        <f>'CL &amp; Data'!O618</f>
        <v>-28.851475000000001</v>
      </c>
      <c r="T196" s="3">
        <f>'CL &amp; Data'!P618</f>
        <v>-14.864034999999999</v>
      </c>
    </row>
    <row r="197" spans="2:20" x14ac:dyDescent="0.25">
      <c r="B197" s="3">
        <f>'CL &amp; Data'!B619/1000000000</f>
        <v>43.52</v>
      </c>
      <c r="D197" s="3">
        <f>'CL &amp; Data'!C619</f>
        <v>-8.4257536000000002</v>
      </c>
      <c r="F197" s="3">
        <f>'CL &amp; Data'!D619</f>
        <v>-45.860680000000002</v>
      </c>
      <c r="H197" s="3">
        <f>'CL &amp; Data'!E619</f>
        <v>-28.103683</v>
      </c>
      <c r="J197" s="3">
        <f>'CL &amp; Data'!F619</f>
        <v>-14.598229</v>
      </c>
      <c r="L197" s="3">
        <f>'CL &amp; Data'!L619/1000000000</f>
        <v>43.52</v>
      </c>
      <c r="N197" s="3">
        <f>'CL &amp; Data'!M619</f>
        <v>-8.4257536000000002</v>
      </c>
      <c r="P197" s="3">
        <f>'CL &amp; Data'!N619</f>
        <v>-45.860680000000002</v>
      </c>
      <c r="R197" s="3">
        <f>'CL &amp; Data'!O619</f>
        <v>-28.103683</v>
      </c>
      <c r="T197" s="3">
        <f>'CL &amp; Data'!P619</f>
        <v>-14.598229</v>
      </c>
    </row>
    <row r="198" spans="2:20" x14ac:dyDescent="0.25">
      <c r="B198" s="3">
        <f>'CL &amp; Data'!B620/1000000000</f>
        <v>43.704999999999998</v>
      </c>
      <c r="D198" s="3">
        <f>'CL &amp; Data'!C620</f>
        <v>-7.9616126999999999</v>
      </c>
      <c r="F198" s="3">
        <f>'CL &amp; Data'!D620</f>
        <v>-44.322971000000003</v>
      </c>
      <c r="H198" s="3">
        <f>'CL &amp; Data'!E620</f>
        <v>-27.341671000000002</v>
      </c>
      <c r="J198" s="3">
        <f>'CL &amp; Data'!F620</f>
        <v>-14.359472</v>
      </c>
      <c r="L198" s="3">
        <f>'CL &amp; Data'!L620/1000000000</f>
        <v>43.704999999999998</v>
      </c>
      <c r="N198" s="3">
        <f>'CL &amp; Data'!M620</f>
        <v>-7.9616126999999999</v>
      </c>
      <c r="P198" s="3">
        <f>'CL &amp; Data'!N620</f>
        <v>-44.322971000000003</v>
      </c>
      <c r="R198" s="3">
        <f>'CL &amp; Data'!O620</f>
        <v>-27.341671000000002</v>
      </c>
      <c r="T198" s="3">
        <f>'CL &amp; Data'!P620</f>
        <v>-14.359472</v>
      </c>
    </row>
    <row r="199" spans="2:20" x14ac:dyDescent="0.25">
      <c r="B199" s="3">
        <f>'CL &amp; Data'!B621/1000000000</f>
        <v>43.89</v>
      </c>
      <c r="D199" s="3">
        <f>'CL &amp; Data'!C621</f>
        <v>-7.7863597999999996</v>
      </c>
      <c r="F199" s="3">
        <f>'CL &amp; Data'!D621</f>
        <v>-42.837874999999997</v>
      </c>
      <c r="H199" s="3">
        <f>'CL &amp; Data'!E621</f>
        <v>-26.623688000000001</v>
      </c>
      <c r="J199" s="3">
        <f>'CL &amp; Data'!F621</f>
        <v>-14.157508999999999</v>
      </c>
      <c r="L199" s="3">
        <f>'CL &amp; Data'!L621/1000000000</f>
        <v>43.89</v>
      </c>
      <c r="N199" s="3">
        <f>'CL &amp; Data'!M621</f>
        <v>-7.7863597999999996</v>
      </c>
      <c r="P199" s="3">
        <f>'CL &amp; Data'!N621</f>
        <v>-42.837874999999997</v>
      </c>
      <c r="R199" s="3">
        <f>'CL &amp; Data'!O621</f>
        <v>-26.623688000000001</v>
      </c>
      <c r="T199" s="3">
        <f>'CL &amp; Data'!P621</f>
        <v>-14.157508999999999</v>
      </c>
    </row>
    <row r="200" spans="2:20" x14ac:dyDescent="0.25">
      <c r="B200" s="3">
        <f>'CL &amp; Data'!B622/1000000000</f>
        <v>44.075000000000003</v>
      </c>
      <c r="D200" s="3">
        <f>'CL &amp; Data'!C622</f>
        <v>-7.3839183000000004</v>
      </c>
      <c r="F200" s="3">
        <f>'CL &amp; Data'!D622</f>
        <v>-41.347748000000003</v>
      </c>
      <c r="H200" s="3">
        <f>'CL &amp; Data'!E622</f>
        <v>-25.820865999999999</v>
      </c>
      <c r="J200" s="3">
        <f>'CL &amp; Data'!F622</f>
        <v>-13.983677</v>
      </c>
      <c r="L200" s="3">
        <f>'CL &amp; Data'!L622/1000000000</f>
        <v>44.075000000000003</v>
      </c>
      <c r="N200" s="3">
        <f>'CL &amp; Data'!M622</f>
        <v>-7.3839183000000004</v>
      </c>
      <c r="P200" s="3">
        <f>'CL &amp; Data'!N622</f>
        <v>-41.347748000000003</v>
      </c>
      <c r="R200" s="3">
        <f>'CL &amp; Data'!O622</f>
        <v>-25.820865999999999</v>
      </c>
      <c r="T200" s="3">
        <f>'CL &amp; Data'!P622</f>
        <v>-13.983677</v>
      </c>
    </row>
    <row r="201" spans="2:20" x14ac:dyDescent="0.25">
      <c r="B201" s="3">
        <f>'CL &amp; Data'!B623/1000000000</f>
        <v>44.26</v>
      </c>
      <c r="D201" s="3">
        <f>'CL &amp; Data'!C623</f>
        <v>-7.2078290000000003</v>
      </c>
      <c r="F201" s="3">
        <f>'CL &amp; Data'!D623</f>
        <v>-39.963661000000002</v>
      </c>
      <c r="H201" s="3">
        <f>'CL &amp; Data'!E623</f>
        <v>-25.101948</v>
      </c>
      <c r="J201" s="3">
        <f>'CL &amp; Data'!F623</f>
        <v>-13.834555999999999</v>
      </c>
      <c r="L201" s="3">
        <f>'CL &amp; Data'!L623/1000000000</f>
        <v>44.26</v>
      </c>
      <c r="N201" s="3">
        <f>'CL &amp; Data'!M623</f>
        <v>-7.2078290000000003</v>
      </c>
      <c r="P201" s="3">
        <f>'CL &amp; Data'!N623</f>
        <v>-39.963661000000002</v>
      </c>
      <c r="R201" s="3">
        <f>'CL &amp; Data'!O623</f>
        <v>-25.101948</v>
      </c>
      <c r="T201" s="3">
        <f>'CL &amp; Data'!P623</f>
        <v>-13.834555999999999</v>
      </c>
    </row>
    <row r="202" spans="2:20" x14ac:dyDescent="0.25">
      <c r="B202" s="3">
        <f>'CL &amp; Data'!B624/1000000000</f>
        <v>44.445</v>
      </c>
      <c r="D202" s="3">
        <f>'CL &amp; Data'!C624</f>
        <v>-6.8195639000000003</v>
      </c>
      <c r="F202" s="3">
        <f>'CL &amp; Data'!D624</f>
        <v>-38.537765999999998</v>
      </c>
      <c r="H202" s="3">
        <f>'CL &amp; Data'!E624</f>
        <v>-24.394393999999998</v>
      </c>
      <c r="J202" s="3">
        <f>'CL &amp; Data'!F624</f>
        <v>-13.744700999999999</v>
      </c>
      <c r="L202" s="3">
        <f>'CL &amp; Data'!L624/1000000000</f>
        <v>44.445</v>
      </c>
      <c r="N202" s="3">
        <f>'CL &amp; Data'!M624</f>
        <v>-6.8195639000000003</v>
      </c>
      <c r="P202" s="3">
        <f>'CL &amp; Data'!N624</f>
        <v>-38.537765999999998</v>
      </c>
      <c r="R202" s="3">
        <f>'CL &amp; Data'!O624</f>
        <v>-24.394393999999998</v>
      </c>
      <c r="T202" s="3">
        <f>'CL &amp; Data'!P624</f>
        <v>-13.744700999999999</v>
      </c>
    </row>
    <row r="203" spans="2:20" x14ac:dyDescent="0.25">
      <c r="B203" s="3">
        <f>'CL &amp; Data'!B625/1000000000</f>
        <v>44.63</v>
      </c>
      <c r="D203" s="3">
        <f>'CL &amp; Data'!C625</f>
        <v>-6.6512465000000001</v>
      </c>
      <c r="F203" s="3">
        <f>'CL &amp; Data'!D625</f>
        <v>-37.280453000000001</v>
      </c>
      <c r="H203" s="3">
        <f>'CL &amp; Data'!E625</f>
        <v>-23.791328</v>
      </c>
      <c r="J203" s="3">
        <f>'CL &amp; Data'!F625</f>
        <v>-13.684711</v>
      </c>
      <c r="L203" s="3">
        <f>'CL &amp; Data'!L625/1000000000</f>
        <v>44.63</v>
      </c>
      <c r="N203" s="3">
        <f>'CL &amp; Data'!M625</f>
        <v>-6.6512465000000001</v>
      </c>
      <c r="P203" s="3">
        <f>'CL &amp; Data'!N625</f>
        <v>-37.280453000000001</v>
      </c>
      <c r="R203" s="3">
        <f>'CL &amp; Data'!O625</f>
        <v>-23.791328</v>
      </c>
      <c r="T203" s="3">
        <f>'CL &amp; Data'!P625</f>
        <v>-13.684711</v>
      </c>
    </row>
    <row r="204" spans="2:20" x14ac:dyDescent="0.25">
      <c r="B204" s="3">
        <f>'CL &amp; Data'!B626/1000000000</f>
        <v>44.814999999999998</v>
      </c>
      <c r="D204" s="3">
        <f>'CL &amp; Data'!C626</f>
        <v>-6.4243169</v>
      </c>
      <c r="F204" s="3">
        <f>'CL &amp; Data'!D626</f>
        <v>-36.229218000000003</v>
      </c>
      <c r="H204" s="3">
        <f>'CL &amp; Data'!E626</f>
        <v>-23.291139999999999</v>
      </c>
      <c r="J204" s="3">
        <f>'CL &amp; Data'!F626</f>
        <v>-13.656091999999999</v>
      </c>
      <c r="L204" s="3">
        <f>'CL &amp; Data'!L626/1000000000</f>
        <v>44.814999999999998</v>
      </c>
      <c r="N204" s="3">
        <f>'CL &amp; Data'!M626</f>
        <v>-6.4243169</v>
      </c>
      <c r="P204" s="3">
        <f>'CL &amp; Data'!N626</f>
        <v>-36.229218000000003</v>
      </c>
      <c r="R204" s="3">
        <f>'CL &amp; Data'!O626</f>
        <v>-23.291139999999999</v>
      </c>
      <c r="T204" s="3">
        <f>'CL &amp; Data'!P626</f>
        <v>-13.656091999999999</v>
      </c>
    </row>
    <row r="205" spans="2:20" x14ac:dyDescent="0.25">
      <c r="B205" s="3">
        <f>'CL &amp; Data'!B627/1000000000</f>
        <v>45</v>
      </c>
      <c r="D205" s="3">
        <f>'CL &amp; Data'!C627</f>
        <v>-6.2808437000000001</v>
      </c>
      <c r="F205" s="3">
        <f>'CL &amp; Data'!D627</f>
        <v>-35.490608000000002</v>
      </c>
      <c r="H205" s="3">
        <f>'CL &amp; Data'!E627</f>
        <v>-22.970444000000001</v>
      </c>
      <c r="J205" s="3">
        <f>'CL &amp; Data'!F627</f>
        <v>-13.650520999999999</v>
      </c>
      <c r="L205" s="3">
        <f>'CL &amp; Data'!L627/1000000000</f>
        <v>45</v>
      </c>
      <c r="N205" s="3">
        <f>'CL &amp; Data'!M627</f>
        <v>-6.2808437000000001</v>
      </c>
      <c r="P205" s="3">
        <f>'CL &amp; Data'!N627</f>
        <v>-35.490608000000002</v>
      </c>
      <c r="R205" s="3">
        <f>'CL &amp; Data'!O627</f>
        <v>-22.970444000000001</v>
      </c>
      <c r="T205" s="3">
        <f>'CL &amp; Data'!P627</f>
        <v>-13.650520999999999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6"/>
  <sheetViews>
    <sheetView topLeftCell="A97" workbookViewId="0">
      <selection activeCell="H126" sqref="H126"/>
    </sheetView>
  </sheetViews>
  <sheetFormatPr defaultRowHeight="15" x14ac:dyDescent="0.25"/>
  <cols>
    <col min="1" max="1" width="13.7109375" style="30" customWidth="1"/>
    <col min="2" max="2" width="8" style="3" customWidth="1"/>
    <col min="3" max="3" width="2" style="4" customWidth="1"/>
    <col min="4" max="4" width="12" style="3" customWidth="1"/>
    <col min="5" max="5" width="15.5703125" style="10" bestFit="1" customWidth="1"/>
    <col min="6" max="6" width="14.42578125" style="2" bestFit="1" customWidth="1"/>
    <col min="7" max="7" width="2" style="4" customWidth="1"/>
    <col min="8" max="8" width="24.42578125" style="3" customWidth="1"/>
    <col min="9" max="9" width="15.5703125" style="10" bestFit="1" customWidth="1"/>
    <col min="10" max="10" width="14.42578125" style="2" bestFit="1" customWidth="1"/>
    <col min="11" max="11" width="13.7109375" style="30" customWidth="1"/>
    <col min="12" max="12" width="8" style="3" customWidth="1"/>
    <col min="13" max="13" width="2" style="4" customWidth="1"/>
    <col min="14" max="14" width="12" style="3" customWidth="1"/>
    <col min="15" max="15" width="15.7109375" style="10" bestFit="1" customWidth="1"/>
    <col min="16" max="16" width="14.42578125" style="2" bestFit="1" customWidth="1"/>
    <col min="17" max="17" width="2" style="4" customWidth="1"/>
    <col min="18" max="18" width="12" style="3" customWidth="1"/>
    <col min="19" max="19" width="15.7109375" style="10" bestFit="1" customWidth="1"/>
    <col min="20" max="20" width="14.42578125" style="2" bestFit="1" customWidth="1"/>
    <col min="21" max="21" width="2" style="4" customWidth="1"/>
    <col min="22" max="22" width="8" style="50" customWidth="1"/>
    <col min="27" max="16384" width="9.140625" style="1"/>
  </cols>
  <sheetData>
    <row r="1" spans="1:22" x14ac:dyDescent="0.25">
      <c r="B1" s="3" t="s">
        <v>11</v>
      </c>
      <c r="D1" s="34" t="str">
        <f>'CL &amp; Data'!C214</f>
        <v>IF CL-HSLO 14G-RF Log Mag(dB)</v>
      </c>
      <c r="E1" s="10" t="s">
        <v>15</v>
      </c>
      <c r="F1" s="34" t="str">
        <f>'CL &amp; Data'!D214</f>
        <v>IF RL-HSLO 14G-RF Log Mag(dB)</v>
      </c>
      <c r="H1" s="3" t="str">
        <f>'CL &amp; Data'!C320</f>
        <v>IF CL-LSLO 37-RF Log Mag(dB)</v>
      </c>
      <c r="I1" s="10" t="s">
        <v>15</v>
      </c>
      <c r="J1" s="34" t="str">
        <f>'CL &amp; Data'!D320</f>
        <v>IF RL-LSLO 37-RF Log Mag(dB)</v>
      </c>
      <c r="L1" s="3" t="s">
        <v>11</v>
      </c>
      <c r="N1" s="32" t="str">
        <f>'CL &amp; Data'!M214</f>
        <v>IF CL-HSLO 14G-RF Log Mag(dB)</v>
      </c>
      <c r="O1" s="10" t="s">
        <v>14</v>
      </c>
      <c r="P1" s="34" t="str">
        <f>'CL &amp; Data'!N214</f>
        <v>IF RL-HSLO 14G-RF Log Mag(dB)</v>
      </c>
      <c r="R1" s="3" t="str">
        <f>'CL &amp; Data'!M320</f>
        <v>IF CL-LSLO 37-RF Log Mag(dB)</v>
      </c>
      <c r="S1" s="10" t="s">
        <v>14</v>
      </c>
      <c r="T1" s="34" t="str">
        <f>'CL &amp; Data'!N320</f>
        <v>IF RL-LSLO 37-RF Log Mag(dB)</v>
      </c>
      <c r="V1" s="50" t="s">
        <v>11</v>
      </c>
    </row>
    <row r="2" spans="1:22" x14ac:dyDescent="0.25">
      <c r="A2" s="29" t="s">
        <v>103</v>
      </c>
      <c r="E2" s="27" t="s">
        <v>102</v>
      </c>
      <c r="F2" s="3"/>
      <c r="I2" s="27" t="s">
        <v>102</v>
      </c>
      <c r="J2" s="3"/>
      <c r="K2" s="29" t="s">
        <v>104</v>
      </c>
      <c r="O2" s="27" t="s">
        <v>102</v>
      </c>
      <c r="P2" s="3"/>
      <c r="S2" s="27" t="s">
        <v>102</v>
      </c>
      <c r="T2" s="3"/>
    </row>
    <row r="3" spans="1:22" x14ac:dyDescent="0.25">
      <c r="B3" s="3">
        <f>'CL &amp; Data'!B215/1000000000</f>
        <v>0.01</v>
      </c>
      <c r="C3" s="5"/>
      <c r="D3" s="3">
        <f>'CL &amp; Data'!C215</f>
        <v>-7.0681105000000004</v>
      </c>
      <c r="E3" s="10">
        <f>D3-$D$34</f>
        <v>-0.65304330000000022</v>
      </c>
      <c r="F3" s="3">
        <f>'CL &amp; Data'!D215</f>
        <v>-9.4107342000000003</v>
      </c>
      <c r="G3" s="5"/>
      <c r="H3" s="3">
        <f>'CL &amp; Data'!C321</f>
        <v>-9.7254076000000005</v>
      </c>
      <c r="I3" s="10">
        <f>H3-$H$5</f>
        <v>-2.0880700000001085E-2</v>
      </c>
      <c r="J3" s="3">
        <f>'CL &amp; Data'!D321</f>
        <v>-14.151662</v>
      </c>
      <c r="L3" s="3">
        <f>'CL &amp; Data'!L215/1000000000</f>
        <v>0.01</v>
      </c>
      <c r="M3" s="5"/>
      <c r="N3" s="3">
        <f>'CL &amp; Data'!M215</f>
        <v>-7.7474126999999999</v>
      </c>
      <c r="O3" s="10">
        <f>N3-$N$3</f>
        <v>0</v>
      </c>
      <c r="P3" s="3">
        <f>'CL &amp; Data'!N215</f>
        <v>-21.735519</v>
      </c>
      <c r="Q3" s="5"/>
      <c r="R3" s="3">
        <f>'CL &amp; Data'!M321</f>
        <v>-9.9425706999999992</v>
      </c>
      <c r="S3" s="10">
        <f>R3-$R$5</f>
        <v>-3.1101199999998386E-2</v>
      </c>
      <c r="T3" s="3">
        <f>'CL &amp; Data'!N321</f>
        <v>-21.589375</v>
      </c>
      <c r="U3" s="5"/>
      <c r="V3" s="50">
        <f>'CL &amp; Data'!B321/1000000000</f>
        <v>0.01</v>
      </c>
    </row>
    <row r="4" spans="1:22" x14ac:dyDescent="0.25">
      <c r="A4" s="40" t="s">
        <v>112</v>
      </c>
      <c r="B4" s="3">
        <f>'CL &amp; Data'!B216/1000000000</f>
        <v>0.18990000000000001</v>
      </c>
      <c r="C4" s="5"/>
      <c r="D4" s="3">
        <f>'CL &amp; Data'!C216</f>
        <v>-7.0083675000000003</v>
      </c>
      <c r="E4" s="10">
        <f t="shared" ref="E4:E67" si="0">D4-$D$34</f>
        <v>-0.59330030000000011</v>
      </c>
      <c r="F4" s="3">
        <f>'CL &amp; Data'!D216</f>
        <v>-9.6372681</v>
      </c>
      <c r="G4" s="5"/>
      <c r="H4" s="3">
        <f>'CL &amp; Data'!C322</f>
        <v>-9.7080850999999999</v>
      </c>
      <c r="I4" s="10">
        <f t="shared" ref="I4:I67" si="1">H4-$H$5</f>
        <v>-3.558200000000511E-3</v>
      </c>
      <c r="J4" s="3">
        <f>'CL &amp; Data'!D322</f>
        <v>-14.234146000000001</v>
      </c>
      <c r="K4" s="40" t="s">
        <v>112</v>
      </c>
      <c r="L4" s="3">
        <f>'CL &amp; Data'!L216/1000000000</f>
        <v>0.18990000000000001</v>
      </c>
      <c r="M4" s="5"/>
      <c r="N4" s="3">
        <f>'CL &amp; Data'!M216</f>
        <v>-7.7711386999999998</v>
      </c>
      <c r="O4" s="10">
        <f t="shared" ref="O4:O67" si="2">N4-$N$3</f>
        <v>-2.3725999999999914E-2</v>
      </c>
      <c r="P4" s="3">
        <f>'CL &amp; Data'!N216</f>
        <v>-20.202400000000001</v>
      </c>
      <c r="Q4" s="5"/>
      <c r="R4" s="3">
        <f>'CL &amp; Data'!M322</f>
        <v>-9.9366722000000003</v>
      </c>
      <c r="S4" s="10">
        <f t="shared" ref="S4:S67" si="3">R4-$R$5</f>
        <v>-2.5202699999999467E-2</v>
      </c>
      <c r="T4" s="3">
        <f>'CL &amp; Data'!N322</f>
        <v>-21.446667000000001</v>
      </c>
      <c r="U4" s="5"/>
      <c r="V4" s="50">
        <f>'CL &amp; Data'!B322/1000000000</f>
        <v>0.18990000000000001</v>
      </c>
    </row>
    <row r="5" spans="1:22" x14ac:dyDescent="0.25">
      <c r="A5" s="40" t="s">
        <v>196</v>
      </c>
      <c r="B5" s="3">
        <f>'CL &amp; Data'!B217/1000000000</f>
        <v>0.36980000000000002</v>
      </c>
      <c r="C5" s="5"/>
      <c r="D5" s="3">
        <f>'CL &amp; Data'!C217</f>
        <v>-6.9381808999999999</v>
      </c>
      <c r="E5" s="10">
        <f t="shared" si="0"/>
        <v>-0.52311369999999968</v>
      </c>
      <c r="F5" s="3">
        <f>'CL &amp; Data'!D217</f>
        <v>-10.066146</v>
      </c>
      <c r="G5" s="5"/>
      <c r="H5" s="3">
        <f>'CL &amp; Data'!C323</f>
        <v>-9.7045268999999994</v>
      </c>
      <c r="I5" s="10">
        <f t="shared" si="1"/>
        <v>0</v>
      </c>
      <c r="J5" s="3">
        <f>'CL &amp; Data'!D323</f>
        <v>-14.319251</v>
      </c>
      <c r="K5" s="40" t="s">
        <v>196</v>
      </c>
      <c r="L5" s="3">
        <f>'CL &amp; Data'!L217/1000000000</f>
        <v>0.36980000000000002</v>
      </c>
      <c r="M5" s="5"/>
      <c r="N5" s="3">
        <f>'CL &amp; Data'!M217</f>
        <v>-7.8353681999999996</v>
      </c>
      <c r="O5" s="10">
        <f t="shared" si="2"/>
        <v>-8.7955499999999631E-2</v>
      </c>
      <c r="P5" s="3">
        <f>'CL &amp; Data'!N217</f>
        <v>-18.464175999999998</v>
      </c>
      <c r="Q5" s="5"/>
      <c r="R5" s="3">
        <f>'CL &amp; Data'!M323</f>
        <v>-9.9114695000000008</v>
      </c>
      <c r="S5" s="10">
        <f t="shared" si="3"/>
        <v>0</v>
      </c>
      <c r="T5" s="3">
        <f>'CL &amp; Data'!N323</f>
        <v>-21.010359000000001</v>
      </c>
      <c r="U5" s="5"/>
      <c r="V5" s="50">
        <f>'CL &amp; Data'!B323/1000000000</f>
        <v>0.36980000000000002</v>
      </c>
    </row>
    <row r="6" spans="1:22" x14ac:dyDescent="0.25">
      <c r="A6" s="40" t="s">
        <v>197</v>
      </c>
      <c r="B6" s="3">
        <f>'CL &amp; Data'!B218/1000000000</f>
        <v>0.54969999999999997</v>
      </c>
      <c r="C6" s="5"/>
      <c r="D6" s="3">
        <f>'CL &amp; Data'!C218</f>
        <v>-6.8725724000000001</v>
      </c>
      <c r="E6" s="10">
        <f t="shared" si="0"/>
        <v>-0.45750519999999995</v>
      </c>
      <c r="F6" s="3">
        <f>'CL &amp; Data'!D218</f>
        <v>-10.601756999999999</v>
      </c>
      <c r="G6" s="5"/>
      <c r="H6" s="3">
        <f>'CL &amp; Data'!C324</f>
        <v>-9.7369842999999996</v>
      </c>
      <c r="I6" s="10">
        <f t="shared" si="1"/>
        <v>-3.2457400000000192E-2</v>
      </c>
      <c r="J6" s="3">
        <f>'CL &amp; Data'!D324</f>
        <v>-14.181571999999999</v>
      </c>
      <c r="K6" s="40" t="s">
        <v>197</v>
      </c>
      <c r="L6" s="3">
        <f>'CL &amp; Data'!L218/1000000000</f>
        <v>0.54969999999999997</v>
      </c>
      <c r="M6" s="5"/>
      <c r="N6" s="3">
        <f>'CL &amp; Data'!M218</f>
        <v>-7.9435525</v>
      </c>
      <c r="O6" s="10">
        <f t="shared" si="2"/>
        <v>-0.19613980000000009</v>
      </c>
      <c r="P6" s="3">
        <f>'CL &amp; Data'!N218</f>
        <v>-16.459994999999999</v>
      </c>
      <c r="Q6" s="5"/>
      <c r="R6" s="3">
        <f>'CL &amp; Data'!M324</f>
        <v>-9.9491052999999994</v>
      </c>
      <c r="S6" s="10">
        <f t="shared" si="3"/>
        <v>-3.7635799999998554E-2</v>
      </c>
      <c r="T6" s="3">
        <f>'CL &amp; Data'!N324</f>
        <v>-20.821974000000001</v>
      </c>
      <c r="U6" s="5"/>
      <c r="V6" s="50">
        <f>'CL &amp; Data'!B324/1000000000</f>
        <v>0.54969999999999997</v>
      </c>
    </row>
    <row r="7" spans="1:22" x14ac:dyDescent="0.25">
      <c r="B7" s="3">
        <f>'CL &amp; Data'!B219/1000000000</f>
        <v>0.72960000000000003</v>
      </c>
      <c r="C7" s="5"/>
      <c r="D7" s="3">
        <f>'CL &amp; Data'!C219</f>
        <v>-6.8366217999999996</v>
      </c>
      <c r="E7" s="10">
        <f t="shared" si="0"/>
        <v>-0.42155459999999945</v>
      </c>
      <c r="F7" s="3">
        <f>'CL &amp; Data'!D219</f>
        <v>-10.987491</v>
      </c>
      <c r="G7" s="5"/>
      <c r="H7" s="3">
        <f>'CL &amp; Data'!C325</f>
        <v>-9.8128557000000001</v>
      </c>
      <c r="I7" s="10">
        <f t="shared" si="1"/>
        <v>-0.10832880000000067</v>
      </c>
      <c r="J7" s="3">
        <f>'CL &amp; Data'!D325</f>
        <v>-13.922694</v>
      </c>
      <c r="L7" s="3">
        <f>'CL &amp; Data'!L219/1000000000</f>
        <v>0.72960000000000003</v>
      </c>
      <c r="M7" s="5"/>
      <c r="N7" s="3">
        <f>'CL &amp; Data'!M219</f>
        <v>-8.0717534999999998</v>
      </c>
      <c r="O7" s="10">
        <f t="shared" si="2"/>
        <v>-0.32434079999999987</v>
      </c>
      <c r="P7" s="3">
        <f>'CL &amp; Data'!N219</f>
        <v>-15.033581999999999</v>
      </c>
      <c r="Q7" s="5"/>
      <c r="R7" s="3">
        <f>'CL &amp; Data'!M325</f>
        <v>-9.9608478999999992</v>
      </c>
      <c r="S7" s="10">
        <f t="shared" si="3"/>
        <v>-4.9378399999998379E-2</v>
      </c>
      <c r="T7" s="3">
        <f>'CL &amp; Data'!N325</f>
        <v>-20.670670000000001</v>
      </c>
      <c r="U7" s="5"/>
      <c r="V7" s="50">
        <f>'CL &amp; Data'!B325/1000000000</f>
        <v>0.72960000000000003</v>
      </c>
    </row>
    <row r="8" spans="1:22" x14ac:dyDescent="0.25">
      <c r="B8" s="3">
        <f>'CL &amp; Data'!B220/1000000000</f>
        <v>0.90949999999999998</v>
      </c>
      <c r="C8" s="5"/>
      <c r="D8" s="3">
        <f>'CL &amp; Data'!C220</f>
        <v>-6.8849539999999996</v>
      </c>
      <c r="E8" s="10">
        <f t="shared" si="0"/>
        <v>-0.46988679999999938</v>
      </c>
      <c r="F8" s="3">
        <f>'CL &amp; Data'!D220</f>
        <v>-11.333385</v>
      </c>
      <c r="G8" s="5"/>
      <c r="H8" s="3">
        <f>'CL &amp; Data'!C326</f>
        <v>-9.8996438999999992</v>
      </c>
      <c r="I8" s="10">
        <f t="shared" si="1"/>
        <v>-0.19511699999999976</v>
      </c>
      <c r="J8" s="3">
        <f>'CL &amp; Data'!D326</f>
        <v>-13.509817</v>
      </c>
      <c r="L8" s="3">
        <f>'CL &amp; Data'!L220/1000000000</f>
        <v>0.90949999999999998</v>
      </c>
      <c r="M8" s="5"/>
      <c r="N8" s="3">
        <f>'CL &amp; Data'!M220</f>
        <v>-8.1665258000000005</v>
      </c>
      <c r="O8" s="10">
        <f t="shared" si="2"/>
        <v>-0.41911310000000057</v>
      </c>
      <c r="P8" s="3">
        <f>'CL &amp; Data'!N220</f>
        <v>-13.816045000000001</v>
      </c>
      <c r="Q8" s="5"/>
      <c r="R8" s="3">
        <f>'CL &amp; Data'!M326</f>
        <v>-10.002050000000001</v>
      </c>
      <c r="S8" s="10">
        <f t="shared" si="3"/>
        <v>-9.0580499999999731E-2</v>
      </c>
      <c r="T8" s="3">
        <f>'CL &amp; Data'!N326</f>
        <v>-21.099957</v>
      </c>
      <c r="U8" s="5"/>
      <c r="V8" s="50">
        <f>'CL &amp; Data'!B326/1000000000</f>
        <v>0.90949999999999998</v>
      </c>
    </row>
    <row r="9" spans="1:22" x14ac:dyDescent="0.25">
      <c r="B9" s="3">
        <f>'CL &amp; Data'!B221/1000000000</f>
        <v>1.0893999999999999</v>
      </c>
      <c r="C9" s="5"/>
      <c r="D9" s="3">
        <f>'CL &amp; Data'!C221</f>
        <v>-6.9731455000000002</v>
      </c>
      <c r="E9" s="10">
        <f t="shared" si="0"/>
        <v>-0.55807830000000003</v>
      </c>
      <c r="F9" s="3">
        <f>'CL &amp; Data'!D221</f>
        <v>-11.455522999999999</v>
      </c>
      <c r="G9" s="5"/>
      <c r="H9" s="3">
        <f>'CL &amp; Data'!C327</f>
        <v>-10.026111999999999</v>
      </c>
      <c r="I9" s="10">
        <f t="shared" si="1"/>
        <v>-0.32158510000000007</v>
      </c>
      <c r="J9" s="3">
        <f>'CL &amp; Data'!D327</f>
        <v>-13.087456</v>
      </c>
      <c r="L9" s="3">
        <f>'CL &amp; Data'!L221/1000000000</f>
        <v>1.0893999999999999</v>
      </c>
      <c r="M9" s="5"/>
      <c r="N9" s="3">
        <f>'CL &amp; Data'!M221</f>
        <v>-8.2404814000000002</v>
      </c>
      <c r="O9" s="10">
        <f t="shared" si="2"/>
        <v>-0.49306870000000025</v>
      </c>
      <c r="P9" s="3">
        <f>'CL &amp; Data'!N221</f>
        <v>-13.329565000000001</v>
      </c>
      <c r="Q9" s="5"/>
      <c r="R9" s="3">
        <f>'CL &amp; Data'!M327</f>
        <v>-9.9877480999999992</v>
      </c>
      <c r="S9" s="10">
        <f t="shared" si="3"/>
        <v>-7.627859999999842E-2</v>
      </c>
      <c r="T9" s="3">
        <f>'CL &amp; Data'!N327</f>
        <v>-21.331209000000001</v>
      </c>
      <c r="U9" s="5"/>
      <c r="V9" s="50">
        <f>'CL &amp; Data'!B327/1000000000</f>
        <v>1.0893999999999999</v>
      </c>
    </row>
    <row r="10" spans="1:22" x14ac:dyDescent="0.25">
      <c r="B10" s="3">
        <f>'CL &amp; Data'!B222/1000000000</f>
        <v>1.2693000000000001</v>
      </c>
      <c r="C10" s="5"/>
      <c r="D10" s="3">
        <f>'CL &amp; Data'!C222</f>
        <v>-7.1309399999999998</v>
      </c>
      <c r="E10" s="10">
        <f t="shared" si="0"/>
        <v>-0.71587279999999964</v>
      </c>
      <c r="F10" s="3">
        <f>'CL &amp; Data'!D222</f>
        <v>-11.503164</v>
      </c>
      <c r="G10" s="5"/>
      <c r="H10" s="3">
        <f>'CL &amp; Data'!C328</f>
        <v>-10.135004</v>
      </c>
      <c r="I10" s="10">
        <f t="shared" si="1"/>
        <v>-0.43047710000000095</v>
      </c>
      <c r="J10" s="3">
        <f>'CL &amp; Data'!D328</f>
        <v>-12.579215</v>
      </c>
      <c r="L10" s="3">
        <f>'CL &amp; Data'!L222/1000000000</f>
        <v>1.2693000000000001</v>
      </c>
      <c r="M10" s="5"/>
      <c r="N10" s="3">
        <f>'CL &amp; Data'!M222</f>
        <v>-8.2321463000000001</v>
      </c>
      <c r="O10" s="10">
        <f t="shared" si="2"/>
        <v>-0.48473360000000021</v>
      </c>
      <c r="P10" s="3">
        <f>'CL &amp; Data'!N222</f>
        <v>-12.970535</v>
      </c>
      <c r="Q10" s="5"/>
      <c r="R10" s="3">
        <f>'CL &amp; Data'!M328</f>
        <v>-9.9892301999999997</v>
      </c>
      <c r="S10" s="10">
        <f t="shared" si="3"/>
        <v>-7.7760699999998906E-2</v>
      </c>
      <c r="T10" s="3">
        <f>'CL &amp; Data'!N328</f>
        <v>-21.489138000000001</v>
      </c>
      <c r="U10" s="5"/>
      <c r="V10" s="50">
        <f>'CL &amp; Data'!B328/1000000000</f>
        <v>1.2693000000000001</v>
      </c>
    </row>
    <row r="11" spans="1:22" x14ac:dyDescent="0.25">
      <c r="B11" s="3">
        <f>'CL &amp; Data'!B223/1000000000</f>
        <v>1.4492</v>
      </c>
      <c r="C11" s="5"/>
      <c r="D11" s="3">
        <f>'CL &amp; Data'!C223</f>
        <v>-7.1998420000000003</v>
      </c>
      <c r="E11" s="10">
        <f t="shared" si="0"/>
        <v>-0.78477480000000011</v>
      </c>
      <c r="F11" s="3">
        <f>'CL &amp; Data'!D223</f>
        <v>-11.286429999999999</v>
      </c>
      <c r="G11" s="5"/>
      <c r="H11" s="3">
        <f>'CL &amp; Data'!C329</f>
        <v>-10.252663999999999</v>
      </c>
      <c r="I11" s="10">
        <f t="shared" si="1"/>
        <v>-0.54813709999999993</v>
      </c>
      <c r="J11" s="3">
        <f>'CL &amp; Data'!D329</f>
        <v>-12.19289</v>
      </c>
      <c r="L11" s="3">
        <f>'CL &amp; Data'!L223/1000000000</f>
        <v>1.4492</v>
      </c>
      <c r="M11" s="5"/>
      <c r="N11" s="3">
        <f>'CL &amp; Data'!M223</f>
        <v>-8.2196569000000004</v>
      </c>
      <c r="O11" s="10">
        <f t="shared" si="2"/>
        <v>-0.47224420000000045</v>
      </c>
      <c r="P11" s="3">
        <f>'CL &amp; Data'!N223</f>
        <v>-12.840823</v>
      </c>
      <c r="Q11" s="5"/>
      <c r="R11" s="3">
        <f>'CL &amp; Data'!M329</f>
        <v>-9.9960556</v>
      </c>
      <c r="S11" s="10">
        <f t="shared" si="3"/>
        <v>-8.458609999999922E-2</v>
      </c>
      <c r="T11" s="3">
        <f>'CL &amp; Data'!N329</f>
        <v>-21.438013000000002</v>
      </c>
      <c r="U11" s="5"/>
      <c r="V11" s="50">
        <f>'CL &amp; Data'!B329/1000000000</f>
        <v>1.4492</v>
      </c>
    </row>
    <row r="12" spans="1:22" x14ac:dyDescent="0.25">
      <c r="B12" s="3">
        <f>'CL &amp; Data'!B224/1000000000</f>
        <v>1.6291</v>
      </c>
      <c r="C12" s="5"/>
      <c r="D12" s="3">
        <f>'CL &amp; Data'!C224</f>
        <v>-7.3187474999999997</v>
      </c>
      <c r="E12" s="10">
        <f t="shared" si="0"/>
        <v>-0.90368029999999955</v>
      </c>
      <c r="F12" s="3">
        <f>'CL &amp; Data'!D224</f>
        <v>-11.243925000000001</v>
      </c>
      <c r="G12" s="5"/>
      <c r="H12" s="3">
        <f>'CL &amp; Data'!C330</f>
        <v>-10.366547000000001</v>
      </c>
      <c r="I12" s="10">
        <f t="shared" si="1"/>
        <v>-0.66202010000000122</v>
      </c>
      <c r="J12" s="3">
        <f>'CL &amp; Data'!D330</f>
        <v>-11.821479999999999</v>
      </c>
      <c r="L12" s="3">
        <f>'CL &amp; Data'!L224/1000000000</f>
        <v>1.6291</v>
      </c>
      <c r="M12" s="5"/>
      <c r="N12" s="3">
        <f>'CL &amp; Data'!M224</f>
        <v>-8.1749582000000007</v>
      </c>
      <c r="O12" s="10">
        <f t="shared" si="2"/>
        <v>-0.4275455000000008</v>
      </c>
      <c r="P12" s="3">
        <f>'CL &amp; Data'!N224</f>
        <v>-12.807886999999999</v>
      </c>
      <c r="Q12" s="5"/>
      <c r="R12" s="3">
        <f>'CL &amp; Data'!M330</f>
        <v>-10.013775000000001</v>
      </c>
      <c r="S12" s="10">
        <f t="shared" si="3"/>
        <v>-0.10230549999999994</v>
      </c>
      <c r="T12" s="3">
        <f>'CL &amp; Data'!N330</f>
        <v>-21.140612000000001</v>
      </c>
      <c r="U12" s="5"/>
      <c r="V12" s="50">
        <f>'CL &amp; Data'!B330/1000000000</f>
        <v>1.6291</v>
      </c>
    </row>
    <row r="13" spans="1:22" x14ac:dyDescent="0.25">
      <c r="B13" s="3">
        <f>'CL &amp; Data'!B225/1000000000</f>
        <v>1.8089999999999999</v>
      </c>
      <c r="C13" s="5"/>
      <c r="D13" s="3">
        <f>'CL &amp; Data'!C225</f>
        <v>-7.3346337999999998</v>
      </c>
      <c r="E13" s="10">
        <f t="shared" si="0"/>
        <v>-0.91956659999999957</v>
      </c>
      <c r="F13" s="3">
        <f>'CL &amp; Data'!D225</f>
        <v>-11.092962999999999</v>
      </c>
      <c r="G13" s="5"/>
      <c r="H13" s="3">
        <f>'CL &amp; Data'!C331</f>
        <v>-10.453652</v>
      </c>
      <c r="I13" s="10">
        <f t="shared" si="1"/>
        <v>-0.74912510000000054</v>
      </c>
      <c r="J13" s="3">
        <f>'CL &amp; Data'!D331</f>
        <v>-11.479495999999999</v>
      </c>
      <c r="L13" s="3">
        <f>'CL &amp; Data'!L225/1000000000</f>
        <v>1.8089999999999999</v>
      </c>
      <c r="M13" s="5"/>
      <c r="N13" s="3">
        <f>'CL &amp; Data'!M225</f>
        <v>-8.1631850999999997</v>
      </c>
      <c r="O13" s="10">
        <f t="shared" si="2"/>
        <v>-0.41577239999999982</v>
      </c>
      <c r="P13" s="3">
        <f>'CL &amp; Data'!N225</f>
        <v>-12.946543999999999</v>
      </c>
      <c r="Q13" s="5"/>
      <c r="R13" s="3">
        <f>'CL &amp; Data'!M331</f>
        <v>-10.04734</v>
      </c>
      <c r="S13" s="10">
        <f t="shared" si="3"/>
        <v>-0.13587049999999934</v>
      </c>
      <c r="T13" s="3">
        <f>'CL &amp; Data'!N331</f>
        <v>-20.770208</v>
      </c>
      <c r="U13" s="5"/>
      <c r="V13" s="50">
        <f>'CL &amp; Data'!B331/1000000000</f>
        <v>1.8089999999999999</v>
      </c>
    </row>
    <row r="14" spans="1:22" x14ac:dyDescent="0.25">
      <c r="B14" s="3">
        <f>'CL &amp; Data'!B226/1000000000</f>
        <v>1.9888999999999999</v>
      </c>
      <c r="C14" s="5"/>
      <c r="D14" s="3">
        <f>'CL &amp; Data'!C226</f>
        <v>-7.3798347</v>
      </c>
      <c r="E14" s="10">
        <f t="shared" si="0"/>
        <v>-0.96476749999999978</v>
      </c>
      <c r="F14" s="3">
        <f>'CL &amp; Data'!D226</f>
        <v>-11.104922</v>
      </c>
      <c r="G14" s="5"/>
      <c r="H14" s="3">
        <f>'CL &amp; Data'!C332</f>
        <v>-10.564373</v>
      </c>
      <c r="I14" s="10">
        <f t="shared" si="1"/>
        <v>-0.85984610000000039</v>
      </c>
      <c r="J14" s="3">
        <f>'CL &amp; Data'!D332</f>
        <v>-11.082133000000001</v>
      </c>
      <c r="L14" s="3">
        <f>'CL &amp; Data'!L226/1000000000</f>
        <v>1.9888999999999999</v>
      </c>
      <c r="M14" s="5"/>
      <c r="N14" s="3">
        <f>'CL &amp; Data'!M226</f>
        <v>-8.1540976000000001</v>
      </c>
      <c r="O14" s="10">
        <f t="shared" si="2"/>
        <v>-0.40668490000000013</v>
      </c>
      <c r="P14" s="3">
        <f>'CL &amp; Data'!N226</f>
        <v>-12.951642</v>
      </c>
      <c r="Q14" s="5"/>
      <c r="R14" s="3">
        <f>'CL &amp; Data'!M332</f>
        <v>-10.040051999999999</v>
      </c>
      <c r="S14" s="10">
        <f t="shared" si="3"/>
        <v>-0.12858249999999849</v>
      </c>
      <c r="T14" s="3">
        <f>'CL &amp; Data'!N332</f>
        <v>-20.356659000000001</v>
      </c>
      <c r="U14" s="5"/>
      <c r="V14" s="50">
        <f>'CL &amp; Data'!B332/1000000000</f>
        <v>1.9888999999999999</v>
      </c>
    </row>
    <row r="15" spans="1:22" x14ac:dyDescent="0.25">
      <c r="B15" s="3">
        <f>'CL &amp; Data'!B227/1000000000</f>
        <v>2.1688000000000001</v>
      </c>
      <c r="C15" s="5"/>
      <c r="D15" s="3">
        <f>'CL &amp; Data'!C227</f>
        <v>-7.3651442999999999</v>
      </c>
      <c r="E15" s="10">
        <f t="shared" si="0"/>
        <v>-0.95007709999999967</v>
      </c>
      <c r="F15" s="3">
        <f>'CL &amp; Data'!D227</f>
        <v>-10.998373000000001</v>
      </c>
      <c r="G15" s="5"/>
      <c r="H15" s="3">
        <f>'CL &amp; Data'!C333</f>
        <v>-10.624024</v>
      </c>
      <c r="I15" s="10">
        <f t="shared" si="1"/>
        <v>-0.91949710000000096</v>
      </c>
      <c r="J15" s="3">
        <f>'CL &amp; Data'!D333</f>
        <v>-10.689114999999999</v>
      </c>
      <c r="L15" s="3">
        <f>'CL &amp; Data'!L227/1000000000</f>
        <v>2.1688000000000001</v>
      </c>
      <c r="M15" s="5"/>
      <c r="N15" s="3">
        <f>'CL &amp; Data'!M227</f>
        <v>-8.1492223999999993</v>
      </c>
      <c r="O15" s="10">
        <f t="shared" si="2"/>
        <v>-0.40180969999999938</v>
      </c>
      <c r="P15" s="3">
        <f>'CL &amp; Data'!N227</f>
        <v>-12.879614</v>
      </c>
      <c r="Q15" s="5"/>
      <c r="R15" s="3">
        <f>'CL &amp; Data'!M333</f>
        <v>-10.048768000000001</v>
      </c>
      <c r="S15" s="10">
        <f t="shared" si="3"/>
        <v>-0.13729849999999999</v>
      </c>
      <c r="T15" s="3">
        <f>'CL &amp; Data'!N333</f>
        <v>-20.250558999999999</v>
      </c>
      <c r="U15" s="5"/>
      <c r="V15" s="50">
        <f>'CL &amp; Data'!B333/1000000000</f>
        <v>2.1688000000000001</v>
      </c>
    </row>
    <row r="16" spans="1:22" x14ac:dyDescent="0.25">
      <c r="B16" s="3">
        <f>'CL &amp; Data'!B228/1000000000</f>
        <v>2.3487</v>
      </c>
      <c r="C16" s="5"/>
      <c r="D16" s="3">
        <f>'CL &amp; Data'!C228</f>
        <v>-7.3556198999999998</v>
      </c>
      <c r="E16" s="10">
        <f t="shared" si="0"/>
        <v>-0.94055269999999958</v>
      </c>
      <c r="F16" s="3">
        <f>'CL &amp; Data'!D228</f>
        <v>-10.888090999999999</v>
      </c>
      <c r="G16" s="5"/>
      <c r="H16" s="3">
        <f>'CL &amp; Data'!C334</f>
        <v>-10.712008000000001</v>
      </c>
      <c r="I16" s="10">
        <f t="shared" si="1"/>
        <v>-1.0074811000000015</v>
      </c>
      <c r="J16" s="3">
        <f>'CL &amp; Data'!D334</f>
        <v>-10.427149</v>
      </c>
      <c r="L16" s="3">
        <f>'CL &amp; Data'!L228/1000000000</f>
        <v>2.3487</v>
      </c>
      <c r="M16" s="5"/>
      <c r="N16" s="3">
        <f>'CL &amp; Data'!M228</f>
        <v>-8.1683397000000006</v>
      </c>
      <c r="O16" s="10">
        <f t="shared" si="2"/>
        <v>-0.42092700000000072</v>
      </c>
      <c r="P16" s="3">
        <f>'CL &amp; Data'!N228</f>
        <v>-13.123018</v>
      </c>
      <c r="Q16" s="5"/>
      <c r="R16" s="3">
        <f>'CL &amp; Data'!M334</f>
        <v>-10.038917</v>
      </c>
      <c r="S16" s="10">
        <f t="shared" si="3"/>
        <v>-0.12744749999999883</v>
      </c>
      <c r="T16" s="3">
        <f>'CL &amp; Data'!N334</f>
        <v>-19.770133999999999</v>
      </c>
      <c r="U16" s="5"/>
      <c r="V16" s="50">
        <f>'CL &amp; Data'!B334/1000000000</f>
        <v>2.3487</v>
      </c>
    </row>
    <row r="17" spans="2:22" x14ac:dyDescent="0.25">
      <c r="B17" s="3">
        <f>'CL &amp; Data'!B229/1000000000</f>
        <v>2.5286</v>
      </c>
      <c r="C17" s="5"/>
      <c r="D17" s="3">
        <f>'CL &amp; Data'!C229</f>
        <v>-7.3123512000000002</v>
      </c>
      <c r="E17" s="10">
        <f t="shared" si="0"/>
        <v>-0.89728399999999997</v>
      </c>
      <c r="F17" s="3">
        <f>'CL &amp; Data'!D229</f>
        <v>-10.924497000000001</v>
      </c>
      <c r="G17" s="5"/>
      <c r="H17" s="3">
        <f>'CL &amp; Data'!C335</f>
        <v>-10.698368</v>
      </c>
      <c r="I17" s="10">
        <f t="shared" si="1"/>
        <v>-0.99384110000000092</v>
      </c>
      <c r="J17" s="3">
        <f>'CL &amp; Data'!D335</f>
        <v>-10.105302999999999</v>
      </c>
      <c r="L17" s="3">
        <f>'CL &amp; Data'!L229/1000000000</f>
        <v>2.5286</v>
      </c>
      <c r="M17" s="5"/>
      <c r="N17" s="3">
        <f>'CL &amp; Data'!M229</f>
        <v>-8.1544685000000001</v>
      </c>
      <c r="O17" s="10">
        <f t="shared" si="2"/>
        <v>-0.40705580000000019</v>
      </c>
      <c r="P17" s="3">
        <f>'CL &amp; Data'!N229</f>
        <v>-13.224102999999999</v>
      </c>
      <c r="Q17" s="5"/>
      <c r="R17" s="3">
        <f>'CL &amp; Data'!M335</f>
        <v>-10.094789</v>
      </c>
      <c r="S17" s="10">
        <f t="shared" si="3"/>
        <v>-0.18331949999999964</v>
      </c>
      <c r="T17" s="3">
        <f>'CL &amp; Data'!N335</f>
        <v>-19.497761000000001</v>
      </c>
      <c r="U17" s="5"/>
      <c r="V17" s="50">
        <f>'CL &amp; Data'!B335/1000000000</f>
        <v>2.5286</v>
      </c>
    </row>
    <row r="18" spans="2:22" x14ac:dyDescent="0.25">
      <c r="B18" s="3">
        <f>'CL &amp; Data'!B230/1000000000</f>
        <v>2.7084999999999999</v>
      </c>
      <c r="C18" s="5"/>
      <c r="D18" s="3">
        <f>'CL &amp; Data'!C230</f>
        <v>-7.2086797000000002</v>
      </c>
      <c r="E18" s="10">
        <f t="shared" si="0"/>
        <v>-0.79361250000000005</v>
      </c>
      <c r="F18" s="3">
        <f>'CL &amp; Data'!D230</f>
        <v>-10.881615999999999</v>
      </c>
      <c r="G18" s="5"/>
      <c r="H18" s="3">
        <f>'CL &amp; Data'!C336</f>
        <v>-10.677751000000001</v>
      </c>
      <c r="I18" s="10">
        <f t="shared" si="1"/>
        <v>-0.97322410000000126</v>
      </c>
      <c r="J18" s="3">
        <f>'CL &amp; Data'!D336</f>
        <v>-9.9449997000000003</v>
      </c>
      <c r="L18" s="3">
        <f>'CL &amp; Data'!L230/1000000000</f>
        <v>2.7084999999999999</v>
      </c>
      <c r="M18" s="5"/>
      <c r="N18" s="3">
        <f>'CL &amp; Data'!M230</f>
        <v>-8.1472397000000001</v>
      </c>
      <c r="O18" s="10">
        <f t="shared" si="2"/>
        <v>-0.39982700000000015</v>
      </c>
      <c r="P18" s="3">
        <f>'CL &amp; Data'!N230</f>
        <v>-13.462707999999999</v>
      </c>
      <c r="Q18" s="5"/>
      <c r="R18" s="3">
        <f>'CL &amp; Data'!M336</f>
        <v>-10.147038</v>
      </c>
      <c r="S18" s="10">
        <f t="shared" si="3"/>
        <v>-0.2355684999999994</v>
      </c>
      <c r="T18" s="3">
        <f>'CL &amp; Data'!N336</f>
        <v>-18.789946</v>
      </c>
      <c r="U18" s="5"/>
      <c r="V18" s="50">
        <f>'CL &amp; Data'!B336/1000000000</f>
        <v>2.7084999999999999</v>
      </c>
    </row>
    <row r="19" spans="2:22" x14ac:dyDescent="0.25">
      <c r="B19" s="3">
        <f>'CL &amp; Data'!B231/1000000000</f>
        <v>2.8883999999999999</v>
      </c>
      <c r="C19" s="5"/>
      <c r="D19" s="3">
        <f>'CL &amp; Data'!C231</f>
        <v>-7.1480775000000003</v>
      </c>
      <c r="E19" s="10">
        <f t="shared" si="0"/>
        <v>-0.73301030000000011</v>
      </c>
      <c r="F19" s="3">
        <f>'CL &amp; Data'!D231</f>
        <v>-11.055695999999999</v>
      </c>
      <c r="G19" s="5"/>
      <c r="H19" s="3">
        <f>'CL &amp; Data'!C337</f>
        <v>-10.616156999999999</v>
      </c>
      <c r="I19" s="10">
        <f t="shared" si="1"/>
        <v>-0.9116301</v>
      </c>
      <c r="J19" s="3">
        <f>'CL &amp; Data'!D337</f>
        <v>-9.7924165999999992</v>
      </c>
      <c r="L19" s="3">
        <f>'CL &amp; Data'!L231/1000000000</f>
        <v>2.8883999999999999</v>
      </c>
      <c r="M19" s="5"/>
      <c r="N19" s="3">
        <f>'CL &amp; Data'!M231</f>
        <v>-8.1084727999999995</v>
      </c>
      <c r="O19" s="10">
        <f t="shared" si="2"/>
        <v>-0.36106009999999955</v>
      </c>
      <c r="P19" s="3">
        <f>'CL &amp; Data'!N231</f>
        <v>-13.637764000000001</v>
      </c>
      <c r="Q19" s="5"/>
      <c r="R19" s="3">
        <f>'CL &amp; Data'!M337</f>
        <v>-10.225281000000001</v>
      </c>
      <c r="S19" s="10">
        <f t="shared" si="3"/>
        <v>-0.31381149999999991</v>
      </c>
      <c r="T19" s="3">
        <f>'CL &amp; Data'!N337</f>
        <v>-18.152004000000002</v>
      </c>
      <c r="U19" s="5"/>
      <c r="V19" s="50">
        <f>'CL &amp; Data'!B337/1000000000</f>
        <v>2.8883999999999999</v>
      </c>
    </row>
    <row r="20" spans="2:22" x14ac:dyDescent="0.25">
      <c r="B20" s="3">
        <f>'CL &amp; Data'!B232/1000000000</f>
        <v>3.0682999999999998</v>
      </c>
      <c r="C20" s="5"/>
      <c r="D20" s="3">
        <f>'CL &amp; Data'!C232</f>
        <v>-7.0645113000000004</v>
      </c>
      <c r="E20" s="10">
        <f t="shared" si="0"/>
        <v>-0.64944410000000019</v>
      </c>
      <c r="F20" s="3">
        <f>'CL &amp; Data'!D232</f>
        <v>-11.059844</v>
      </c>
      <c r="G20" s="5"/>
      <c r="H20" s="3">
        <f>'CL &amp; Data'!C338</f>
        <v>-10.622545000000001</v>
      </c>
      <c r="I20" s="10">
        <f t="shared" si="1"/>
        <v>-0.91801810000000117</v>
      </c>
      <c r="J20" s="3">
        <f>'CL &amp; Data'!D338</f>
        <v>-9.7857541999999995</v>
      </c>
      <c r="L20" s="3">
        <f>'CL &amp; Data'!L232/1000000000</f>
        <v>3.0682999999999998</v>
      </c>
      <c r="M20" s="5"/>
      <c r="N20" s="3">
        <f>'CL &amp; Data'!M232</f>
        <v>-8.0878668000000005</v>
      </c>
      <c r="O20" s="10">
        <f t="shared" si="2"/>
        <v>-0.34045410000000054</v>
      </c>
      <c r="P20" s="3">
        <f>'CL &amp; Data'!N232</f>
        <v>-13.871333</v>
      </c>
      <c r="Q20" s="5"/>
      <c r="R20" s="3">
        <f>'CL &amp; Data'!M338</f>
        <v>-10.266437</v>
      </c>
      <c r="S20" s="10">
        <f t="shared" si="3"/>
        <v>-0.35496749999999899</v>
      </c>
      <c r="T20" s="3">
        <f>'CL &amp; Data'!N338</f>
        <v>-17.399032999999999</v>
      </c>
      <c r="U20" s="5"/>
      <c r="V20" s="50">
        <f>'CL &amp; Data'!B338/1000000000</f>
        <v>3.0682999999999998</v>
      </c>
    </row>
    <row r="21" spans="2:22" x14ac:dyDescent="0.25">
      <c r="B21" s="3">
        <f>'CL &amp; Data'!B233/1000000000</f>
        <v>3.2482000000000002</v>
      </c>
      <c r="C21" s="5"/>
      <c r="D21" s="3">
        <f>'CL &amp; Data'!C233</f>
        <v>-7.0917992999999999</v>
      </c>
      <c r="E21" s="10">
        <f t="shared" si="0"/>
        <v>-0.67673209999999973</v>
      </c>
      <c r="F21" s="3">
        <f>'CL &amp; Data'!D233</f>
        <v>-11.432570999999999</v>
      </c>
      <c r="G21" s="5"/>
      <c r="H21" s="3">
        <f>'CL &amp; Data'!C339</f>
        <v>-10.630521999999999</v>
      </c>
      <c r="I21" s="10">
        <f t="shared" si="1"/>
        <v>-0.92599509999999974</v>
      </c>
      <c r="J21" s="3">
        <f>'CL &amp; Data'!D339</f>
        <v>-9.7386665000000008</v>
      </c>
      <c r="L21" s="3">
        <f>'CL &amp; Data'!L233/1000000000</f>
        <v>3.2482000000000002</v>
      </c>
      <c r="M21" s="5"/>
      <c r="N21" s="3">
        <f>'CL &amp; Data'!M233</f>
        <v>-8.0887060000000002</v>
      </c>
      <c r="O21" s="10">
        <f t="shared" si="2"/>
        <v>-0.34129330000000024</v>
      </c>
      <c r="P21" s="3">
        <f>'CL &amp; Data'!N233</f>
        <v>-14.007517</v>
      </c>
      <c r="Q21" s="5"/>
      <c r="R21" s="3">
        <f>'CL &amp; Data'!M339</f>
        <v>-10.334782000000001</v>
      </c>
      <c r="S21" s="10">
        <f t="shared" si="3"/>
        <v>-0.42331249999999976</v>
      </c>
      <c r="T21" s="3">
        <f>'CL &amp; Data'!N339</f>
        <v>-16.994059</v>
      </c>
      <c r="U21" s="5"/>
      <c r="V21" s="50">
        <f>'CL &amp; Data'!B339/1000000000</f>
        <v>3.2482000000000002</v>
      </c>
    </row>
    <row r="22" spans="2:22" x14ac:dyDescent="0.25">
      <c r="B22" s="3">
        <f>'CL &amp; Data'!B234/1000000000</f>
        <v>3.4281000000000001</v>
      </c>
      <c r="C22" s="5"/>
      <c r="D22" s="3">
        <f>'CL &amp; Data'!C234</f>
        <v>-7.0484552000000003</v>
      </c>
      <c r="E22" s="10">
        <f t="shared" si="0"/>
        <v>-0.63338800000000006</v>
      </c>
      <c r="F22" s="3">
        <f>'CL &amp; Data'!D234</f>
        <v>-11.639605</v>
      </c>
      <c r="G22" s="5"/>
      <c r="H22" s="3">
        <f>'CL &amp; Data'!C340</f>
        <v>-10.670617999999999</v>
      </c>
      <c r="I22" s="10">
        <f t="shared" si="1"/>
        <v>-0.96609109999999987</v>
      </c>
      <c r="J22" s="3">
        <f>'CL &amp; Data'!D340</f>
        <v>-9.9022093000000009</v>
      </c>
      <c r="L22" s="3">
        <f>'CL &amp; Data'!L234/1000000000</f>
        <v>3.4281000000000001</v>
      </c>
      <c r="M22" s="5"/>
      <c r="N22" s="3">
        <f>'CL &amp; Data'!M234</f>
        <v>-8.0463009000000003</v>
      </c>
      <c r="O22" s="10">
        <f t="shared" si="2"/>
        <v>-0.29888820000000038</v>
      </c>
      <c r="P22" s="3">
        <f>'CL &amp; Data'!N234</f>
        <v>-13.985291</v>
      </c>
      <c r="Q22" s="5"/>
      <c r="R22" s="3">
        <f>'CL &amp; Data'!M340</f>
        <v>-10.362196000000001</v>
      </c>
      <c r="S22" s="10">
        <f t="shared" si="3"/>
        <v>-0.45072650000000003</v>
      </c>
      <c r="T22" s="3">
        <f>'CL &amp; Data'!N340</f>
        <v>-16.521260999999999</v>
      </c>
      <c r="U22" s="5"/>
      <c r="V22" s="50">
        <f>'CL &amp; Data'!B340/1000000000</f>
        <v>3.4281000000000001</v>
      </c>
    </row>
    <row r="23" spans="2:22" x14ac:dyDescent="0.25">
      <c r="B23" s="3">
        <f>'CL &amp; Data'!B235/1000000000</f>
        <v>3.6080000000000001</v>
      </c>
      <c r="C23" s="5"/>
      <c r="D23" s="3">
        <f>'CL &amp; Data'!C235</f>
        <v>-7.0513472999999998</v>
      </c>
      <c r="E23" s="10">
        <f t="shared" si="0"/>
        <v>-0.63628009999999957</v>
      </c>
      <c r="F23" s="3">
        <f>'CL &amp; Data'!D235</f>
        <v>-11.908913999999999</v>
      </c>
      <c r="G23" s="5"/>
      <c r="H23" s="3">
        <f>'CL &amp; Data'!C341</f>
        <v>-10.653091</v>
      </c>
      <c r="I23" s="10">
        <f t="shared" si="1"/>
        <v>-0.94856410000000047</v>
      </c>
      <c r="J23" s="3">
        <f>'CL &amp; Data'!D341</f>
        <v>-10.200222999999999</v>
      </c>
      <c r="L23" s="3">
        <f>'CL &amp; Data'!L235/1000000000</f>
        <v>3.6080000000000001</v>
      </c>
      <c r="M23" s="5"/>
      <c r="N23" s="3">
        <f>'CL &amp; Data'!M235</f>
        <v>-8.0580282000000008</v>
      </c>
      <c r="O23" s="10">
        <f t="shared" si="2"/>
        <v>-0.31061550000000082</v>
      </c>
      <c r="P23" s="3">
        <f>'CL &amp; Data'!N235</f>
        <v>-14.124302</v>
      </c>
      <c r="Q23" s="5"/>
      <c r="R23" s="3">
        <f>'CL &amp; Data'!M341</f>
        <v>-10.405764</v>
      </c>
      <c r="S23" s="10">
        <f t="shared" si="3"/>
        <v>-0.49429449999999875</v>
      </c>
      <c r="T23" s="3">
        <f>'CL &amp; Data'!N341</f>
        <v>-16.081802</v>
      </c>
      <c r="U23" s="5"/>
      <c r="V23" s="50">
        <f>'CL &amp; Data'!B341/1000000000</f>
        <v>3.6080000000000001</v>
      </c>
    </row>
    <row r="24" spans="2:22" x14ac:dyDescent="0.25">
      <c r="B24" s="3">
        <f>'CL &amp; Data'!B236/1000000000</f>
        <v>3.7879</v>
      </c>
      <c r="C24" s="5"/>
      <c r="D24" s="3">
        <f>'CL &amp; Data'!C236</f>
        <v>-7.0103749999999998</v>
      </c>
      <c r="E24" s="10">
        <f t="shared" si="0"/>
        <v>-0.59530779999999961</v>
      </c>
      <c r="F24" s="3">
        <f>'CL &amp; Data'!D236</f>
        <v>-12.135452000000001</v>
      </c>
      <c r="G24" s="5"/>
      <c r="H24" s="3">
        <f>'CL &amp; Data'!C342</f>
        <v>-10.617936</v>
      </c>
      <c r="I24" s="10">
        <f t="shared" si="1"/>
        <v>-0.91340910000000086</v>
      </c>
      <c r="J24" s="3">
        <f>'CL &amp; Data'!D342</f>
        <v>-10.656452</v>
      </c>
      <c r="L24" s="3">
        <f>'CL &amp; Data'!L236/1000000000</f>
        <v>3.7879</v>
      </c>
      <c r="M24" s="5"/>
      <c r="N24" s="3">
        <f>'CL &amp; Data'!M236</f>
        <v>-8.0125388999999991</v>
      </c>
      <c r="O24" s="10">
        <f t="shared" si="2"/>
        <v>-0.2651261999999992</v>
      </c>
      <c r="P24" s="3">
        <f>'CL &amp; Data'!N236</f>
        <v>-14.050990000000001</v>
      </c>
      <c r="Q24" s="5"/>
      <c r="R24" s="3">
        <f>'CL &amp; Data'!M342</f>
        <v>-10.44337</v>
      </c>
      <c r="S24" s="10">
        <f t="shared" si="3"/>
        <v>-0.531900499999999</v>
      </c>
      <c r="T24" s="3">
        <f>'CL &amp; Data'!N342</f>
        <v>-15.465239</v>
      </c>
      <c r="U24" s="5"/>
      <c r="V24" s="50">
        <f>'CL &amp; Data'!B342/1000000000</f>
        <v>3.7879</v>
      </c>
    </row>
    <row r="25" spans="2:22" x14ac:dyDescent="0.25">
      <c r="B25" s="3">
        <f>'CL &amp; Data'!B237/1000000000</f>
        <v>3.9678</v>
      </c>
      <c r="C25" s="5"/>
      <c r="D25" s="3">
        <f>'CL &amp; Data'!C237</f>
        <v>-6.9971199000000004</v>
      </c>
      <c r="E25" s="10">
        <f t="shared" si="0"/>
        <v>-0.5820527000000002</v>
      </c>
      <c r="F25" s="3">
        <f>'CL &amp; Data'!D237</f>
        <v>-12.334699000000001</v>
      </c>
      <c r="G25" s="5"/>
      <c r="H25" s="3">
        <f>'CL &amp; Data'!C343</f>
        <v>-10.535588000000001</v>
      </c>
      <c r="I25" s="10">
        <f t="shared" si="1"/>
        <v>-0.83106110000000122</v>
      </c>
      <c r="J25" s="3">
        <f>'CL &amp; Data'!D343</f>
        <v>-11.099658</v>
      </c>
      <c r="L25" s="3">
        <f>'CL &amp; Data'!L237/1000000000</f>
        <v>3.9678</v>
      </c>
      <c r="M25" s="5"/>
      <c r="N25" s="3">
        <f>'CL &amp; Data'!M237</f>
        <v>-8.0810870999999995</v>
      </c>
      <c r="O25" s="10">
        <f t="shared" si="2"/>
        <v>-0.33367439999999959</v>
      </c>
      <c r="P25" s="3">
        <f>'CL &amp; Data'!N237</f>
        <v>-14.197573</v>
      </c>
      <c r="Q25" s="5"/>
      <c r="R25" s="3">
        <f>'CL &amp; Data'!M343</f>
        <v>-10.523629</v>
      </c>
      <c r="S25" s="10">
        <f t="shared" si="3"/>
        <v>-0.61215949999999886</v>
      </c>
      <c r="T25" s="3">
        <f>'CL &amp; Data'!N343</f>
        <v>-14.872090999999999</v>
      </c>
      <c r="U25" s="5"/>
      <c r="V25" s="50">
        <f>'CL &amp; Data'!B343/1000000000</f>
        <v>3.9678</v>
      </c>
    </row>
    <row r="26" spans="2:22" x14ac:dyDescent="0.25">
      <c r="B26" s="3">
        <f>'CL &amp; Data'!B238/1000000000</f>
        <v>4.1477000000000004</v>
      </c>
      <c r="C26" s="5"/>
      <c r="D26" s="3">
        <f>'CL &amp; Data'!C238</f>
        <v>-7.0163073999999996</v>
      </c>
      <c r="E26" s="10">
        <f t="shared" si="0"/>
        <v>-0.60124019999999945</v>
      </c>
      <c r="F26" s="3">
        <f>'CL &amp; Data'!D238</f>
        <v>-12.407208000000001</v>
      </c>
      <c r="G26" s="5"/>
      <c r="H26" s="3">
        <f>'CL &amp; Data'!C344</f>
        <v>-10.477282000000001</v>
      </c>
      <c r="I26" s="10">
        <f t="shared" si="1"/>
        <v>-0.77275510000000125</v>
      </c>
      <c r="J26" s="3">
        <f>'CL &amp; Data'!D344</f>
        <v>-11.375016</v>
      </c>
      <c r="L26" s="3">
        <f>'CL &amp; Data'!L238/1000000000</f>
        <v>4.1477000000000004</v>
      </c>
      <c r="M26" s="5"/>
      <c r="N26" s="3">
        <f>'CL &amp; Data'!M238</f>
        <v>-8.0781688999999997</v>
      </c>
      <c r="O26" s="10">
        <f t="shared" si="2"/>
        <v>-0.33075619999999972</v>
      </c>
      <c r="P26" s="3">
        <f>'CL &amp; Data'!N238</f>
        <v>-13.981439</v>
      </c>
      <c r="Q26" s="5"/>
      <c r="R26" s="3">
        <f>'CL &amp; Data'!M344</f>
        <v>-10.623354000000001</v>
      </c>
      <c r="S26" s="10">
        <f t="shared" si="3"/>
        <v>-0.71188450000000003</v>
      </c>
      <c r="T26" s="3">
        <f>'CL &amp; Data'!N344</f>
        <v>-14.320608999999999</v>
      </c>
      <c r="U26" s="5"/>
      <c r="V26" s="50">
        <f>'CL &amp; Data'!B344/1000000000</f>
        <v>4.1477000000000004</v>
      </c>
    </row>
    <row r="27" spans="2:22" x14ac:dyDescent="0.25">
      <c r="B27" s="3">
        <f>'CL &amp; Data'!B239/1000000000</f>
        <v>4.3276000000000003</v>
      </c>
      <c r="C27" s="5"/>
      <c r="D27" s="3">
        <f>'CL &amp; Data'!C239</f>
        <v>-6.9914961</v>
      </c>
      <c r="E27" s="10">
        <f t="shared" si="0"/>
        <v>-0.5764288999999998</v>
      </c>
      <c r="F27" s="3">
        <f>'CL &amp; Data'!D239</f>
        <v>-12.25731</v>
      </c>
      <c r="G27" s="5"/>
      <c r="H27" s="3">
        <f>'CL &amp; Data'!C345</f>
        <v>-10.504619999999999</v>
      </c>
      <c r="I27" s="10">
        <f t="shared" si="1"/>
        <v>-0.80009309999999978</v>
      </c>
      <c r="J27" s="3">
        <f>'CL &amp; Data'!D345</f>
        <v>-11.534093</v>
      </c>
      <c r="L27" s="3">
        <f>'CL &amp; Data'!L239/1000000000</f>
        <v>4.3276000000000003</v>
      </c>
      <c r="M27" s="5"/>
      <c r="N27" s="3">
        <f>'CL &amp; Data'!M239</f>
        <v>-8.1504078</v>
      </c>
      <c r="O27" s="10">
        <f t="shared" si="2"/>
        <v>-0.40299510000000005</v>
      </c>
      <c r="P27" s="3">
        <f>'CL &amp; Data'!N239</f>
        <v>-13.905383</v>
      </c>
      <c r="Q27" s="5"/>
      <c r="R27" s="3">
        <f>'CL &amp; Data'!M345</f>
        <v>-10.669129</v>
      </c>
      <c r="S27" s="10">
        <f t="shared" si="3"/>
        <v>-0.75765949999999904</v>
      </c>
      <c r="T27" s="3">
        <f>'CL &amp; Data'!N345</f>
        <v>-13.748976000000001</v>
      </c>
      <c r="U27" s="5"/>
      <c r="V27" s="50">
        <f>'CL &amp; Data'!B345/1000000000</f>
        <v>4.3276000000000003</v>
      </c>
    </row>
    <row r="28" spans="2:22" x14ac:dyDescent="0.25">
      <c r="B28" s="3">
        <f>'CL &amp; Data'!B240/1000000000</f>
        <v>4.5075000000000003</v>
      </c>
      <c r="C28" s="5"/>
      <c r="D28" s="3">
        <f>'CL &amp; Data'!C240</f>
        <v>-6.9769907</v>
      </c>
      <c r="E28" s="10">
        <f t="shared" si="0"/>
        <v>-0.5619234999999998</v>
      </c>
      <c r="F28" s="3">
        <f>'CL &amp; Data'!D240</f>
        <v>-12.307060999999999</v>
      </c>
      <c r="G28" s="5"/>
      <c r="H28" s="3">
        <f>'CL &amp; Data'!C346</f>
        <v>-10.534283</v>
      </c>
      <c r="I28" s="10">
        <f t="shared" si="1"/>
        <v>-0.82975610000000088</v>
      </c>
      <c r="J28" s="3">
        <f>'CL &amp; Data'!D346</f>
        <v>-11.417044000000001</v>
      </c>
      <c r="L28" s="3">
        <f>'CL &amp; Data'!L240/1000000000</f>
        <v>4.5075000000000003</v>
      </c>
      <c r="M28" s="5"/>
      <c r="N28" s="3">
        <f>'CL &amp; Data'!M240</f>
        <v>-8.1704731000000006</v>
      </c>
      <c r="O28" s="10">
        <f t="shared" si="2"/>
        <v>-0.42306040000000067</v>
      </c>
      <c r="P28" s="3">
        <f>'CL &amp; Data'!N240</f>
        <v>-13.482431999999999</v>
      </c>
      <c r="Q28" s="5"/>
      <c r="R28" s="3">
        <f>'CL &amp; Data'!M346</f>
        <v>-10.732165999999999</v>
      </c>
      <c r="S28" s="10">
        <f t="shared" si="3"/>
        <v>-0.82069649999999861</v>
      </c>
      <c r="T28" s="3">
        <f>'CL &amp; Data'!N346</f>
        <v>-13.245960999999999</v>
      </c>
      <c r="U28" s="5"/>
      <c r="V28" s="50">
        <f>'CL &amp; Data'!B346/1000000000</f>
        <v>4.5075000000000003</v>
      </c>
    </row>
    <row r="29" spans="2:22" x14ac:dyDescent="0.25">
      <c r="B29" s="3">
        <f>'CL &amp; Data'!B241/1000000000</f>
        <v>4.6874000000000002</v>
      </c>
      <c r="C29" s="5"/>
      <c r="D29" s="3">
        <f>'CL &amp; Data'!C241</f>
        <v>-6.8444222999999997</v>
      </c>
      <c r="E29" s="10">
        <f t="shared" si="0"/>
        <v>-0.42935509999999955</v>
      </c>
      <c r="F29" s="3">
        <f>'CL &amp; Data'!D241</f>
        <v>-12.114106</v>
      </c>
      <c r="G29" s="5"/>
      <c r="H29" s="3">
        <f>'CL &amp; Data'!C347</f>
        <v>-10.615399</v>
      </c>
      <c r="I29" s="10">
        <f t="shared" si="1"/>
        <v>-0.91087210000000063</v>
      </c>
      <c r="J29" s="3">
        <f>'CL &amp; Data'!D347</f>
        <v>-11.195657000000001</v>
      </c>
      <c r="L29" s="3">
        <f>'CL &amp; Data'!L241/1000000000</f>
        <v>4.6874000000000002</v>
      </c>
      <c r="M29" s="5"/>
      <c r="N29" s="3">
        <f>'CL &amp; Data'!M241</f>
        <v>-8.2239933000000001</v>
      </c>
      <c r="O29" s="10">
        <f t="shared" si="2"/>
        <v>-0.47658060000000013</v>
      </c>
      <c r="P29" s="3">
        <f>'CL &amp; Data'!N241</f>
        <v>-13.024823</v>
      </c>
      <c r="Q29" s="5"/>
      <c r="R29" s="3">
        <f>'CL &amp; Data'!M347</f>
        <v>-10.759361</v>
      </c>
      <c r="S29" s="10">
        <f t="shared" si="3"/>
        <v>-0.84789149999999935</v>
      </c>
      <c r="T29" s="3">
        <f>'CL &amp; Data'!N347</f>
        <v>-12.700962000000001</v>
      </c>
      <c r="U29" s="5"/>
      <c r="V29" s="50">
        <f>'CL &amp; Data'!B347/1000000000</f>
        <v>4.6874000000000002</v>
      </c>
    </row>
    <row r="30" spans="2:22" x14ac:dyDescent="0.25">
      <c r="B30" s="3">
        <f>'CL &amp; Data'!B242/1000000000</f>
        <v>4.8673000000000002</v>
      </c>
      <c r="C30" s="5"/>
      <c r="D30" s="3">
        <f>'CL &amp; Data'!C242</f>
        <v>-6.6997150999999997</v>
      </c>
      <c r="E30" s="10">
        <f t="shared" si="0"/>
        <v>-0.28464789999999951</v>
      </c>
      <c r="F30" s="3">
        <f>'CL &amp; Data'!D242</f>
        <v>-12.077292</v>
      </c>
      <c r="G30" s="5"/>
      <c r="H30" s="3">
        <f>'CL &amp; Data'!C348</f>
        <v>-10.608993999999999</v>
      </c>
      <c r="I30" s="10">
        <f t="shared" si="1"/>
        <v>-0.90446709999999975</v>
      </c>
      <c r="J30" s="3">
        <f>'CL &amp; Data'!D348</f>
        <v>-10.834514</v>
      </c>
      <c r="L30" s="3">
        <f>'CL &amp; Data'!L242/1000000000</f>
        <v>4.8673000000000002</v>
      </c>
      <c r="M30" s="5"/>
      <c r="N30" s="3">
        <f>'CL &amp; Data'!M242</f>
        <v>-8.3057803999999997</v>
      </c>
      <c r="O30" s="10">
        <f t="shared" si="2"/>
        <v>-0.5583676999999998</v>
      </c>
      <c r="P30" s="3">
        <f>'CL &amp; Data'!N242</f>
        <v>-12.327168</v>
      </c>
      <c r="Q30" s="5"/>
      <c r="R30" s="3">
        <f>'CL &amp; Data'!M348</f>
        <v>-10.880557</v>
      </c>
      <c r="S30" s="10">
        <f t="shared" si="3"/>
        <v>-0.96908749999999877</v>
      </c>
      <c r="T30" s="3">
        <f>'CL &amp; Data'!N348</f>
        <v>-12.218636999999999</v>
      </c>
      <c r="U30" s="5"/>
      <c r="V30" s="50">
        <f>'CL &amp; Data'!B348/1000000000</f>
        <v>4.8673000000000002</v>
      </c>
    </row>
    <row r="31" spans="2:22" x14ac:dyDescent="0.25">
      <c r="B31" s="3">
        <f>'CL &amp; Data'!B243/1000000000</f>
        <v>5.0472000000000001</v>
      </c>
      <c r="C31" s="5"/>
      <c r="D31" s="3">
        <f>'CL &amp; Data'!C243</f>
        <v>-6.5592145999999998</v>
      </c>
      <c r="E31" s="10">
        <f t="shared" si="0"/>
        <v>-0.14414739999999959</v>
      </c>
      <c r="F31" s="3">
        <f>'CL &amp; Data'!D243</f>
        <v>-11.875389</v>
      </c>
      <c r="G31" s="5"/>
      <c r="H31" s="3">
        <f>'CL &amp; Data'!C349</f>
        <v>-10.656169</v>
      </c>
      <c r="I31" s="10">
        <f t="shared" si="1"/>
        <v>-0.95164210000000082</v>
      </c>
      <c r="J31" s="3">
        <f>'CL &amp; Data'!D349</f>
        <v>-10.561143</v>
      </c>
      <c r="L31" s="3">
        <f>'CL &amp; Data'!L243/1000000000</f>
        <v>5.0472000000000001</v>
      </c>
      <c r="M31" s="5"/>
      <c r="N31" s="3">
        <f>'CL &amp; Data'!M243</f>
        <v>-8.3882437000000003</v>
      </c>
      <c r="O31" s="10">
        <f t="shared" si="2"/>
        <v>-0.64083100000000037</v>
      </c>
      <c r="P31" s="3">
        <f>'CL &amp; Data'!N243</f>
        <v>-11.623892</v>
      </c>
      <c r="Q31" s="5"/>
      <c r="R31" s="3">
        <f>'CL &amp; Data'!M349</f>
        <v>-10.949042</v>
      </c>
      <c r="S31" s="10">
        <f t="shared" si="3"/>
        <v>-1.0375724999999996</v>
      </c>
      <c r="T31" s="3">
        <f>'CL &amp; Data'!N349</f>
        <v>-11.62771</v>
      </c>
      <c r="U31" s="5"/>
      <c r="V31" s="50">
        <f>'CL &amp; Data'!B349/1000000000</f>
        <v>5.0472000000000001</v>
      </c>
    </row>
    <row r="32" spans="2:22" x14ac:dyDescent="0.25">
      <c r="B32" s="3">
        <f>'CL &amp; Data'!B244/1000000000</f>
        <v>5.2271000000000001</v>
      </c>
      <c r="C32" s="5"/>
      <c r="D32" s="3">
        <f>'CL &amp; Data'!C244</f>
        <v>-6.4659762000000001</v>
      </c>
      <c r="E32" s="10">
        <f t="shared" si="0"/>
        <v>-5.0908999999999871E-2</v>
      </c>
      <c r="F32" s="3">
        <f>'CL &amp; Data'!D244</f>
        <v>-11.6469</v>
      </c>
      <c r="G32" s="5"/>
      <c r="H32" s="3">
        <f>'CL &amp; Data'!C350</f>
        <v>-10.671198</v>
      </c>
      <c r="I32" s="10">
        <f t="shared" si="1"/>
        <v>-0.966671100000001</v>
      </c>
      <c r="J32" s="3">
        <f>'CL &amp; Data'!D350</f>
        <v>-10.173819999999999</v>
      </c>
      <c r="L32" s="3">
        <f>'CL &amp; Data'!L244/1000000000</f>
        <v>5.2271000000000001</v>
      </c>
      <c r="M32" s="5"/>
      <c r="N32" s="3">
        <f>'CL &amp; Data'!M244</f>
        <v>-8.5105866999999993</v>
      </c>
      <c r="O32" s="10">
        <f t="shared" si="2"/>
        <v>-0.76317399999999935</v>
      </c>
      <c r="P32" s="3">
        <f>'CL &amp; Data'!N244</f>
        <v>-10.906116000000001</v>
      </c>
      <c r="Q32" s="5"/>
      <c r="R32" s="3">
        <f>'CL &amp; Data'!M350</f>
        <v>-11.02397</v>
      </c>
      <c r="S32" s="10">
        <f t="shared" si="3"/>
        <v>-1.1125004999999994</v>
      </c>
      <c r="T32" s="3">
        <f>'CL &amp; Data'!N350</f>
        <v>-11.165018999999999</v>
      </c>
      <c r="U32" s="5"/>
      <c r="V32" s="50">
        <f>'CL &amp; Data'!B350/1000000000</f>
        <v>5.2271000000000001</v>
      </c>
    </row>
    <row r="33" spans="2:22" x14ac:dyDescent="0.25">
      <c r="B33" s="3">
        <f>'CL &amp; Data'!B245/1000000000</f>
        <v>5.407</v>
      </c>
      <c r="C33" s="5"/>
      <c r="D33" s="3">
        <f>'CL &amp; Data'!C245</f>
        <v>-6.4601321</v>
      </c>
      <c r="E33" s="10">
        <f t="shared" si="0"/>
        <v>-4.5064899999999852E-2</v>
      </c>
      <c r="F33" s="3">
        <f>'CL &amp; Data'!D245</f>
        <v>-11.253299999999999</v>
      </c>
      <c r="G33" s="5"/>
      <c r="H33" s="3">
        <f>'CL &amp; Data'!C351</f>
        <v>-10.74194</v>
      </c>
      <c r="I33" s="10">
        <f t="shared" si="1"/>
        <v>-1.0374131000000002</v>
      </c>
      <c r="J33" s="3">
        <f>'CL &amp; Data'!D351</f>
        <v>-9.8494405999999994</v>
      </c>
      <c r="L33" s="3">
        <f>'CL &amp; Data'!L245/1000000000</f>
        <v>5.407</v>
      </c>
      <c r="M33" s="5"/>
      <c r="N33" s="3">
        <f>'CL &amp; Data'!M245</f>
        <v>-8.5442170999999991</v>
      </c>
      <c r="O33" s="10">
        <f t="shared" si="2"/>
        <v>-0.79680439999999919</v>
      </c>
      <c r="P33" s="3">
        <f>'CL &amp; Data'!N245</f>
        <v>-10.15626</v>
      </c>
      <c r="Q33" s="5"/>
      <c r="R33" s="3">
        <f>'CL &amp; Data'!M351</f>
        <v>-11.016482</v>
      </c>
      <c r="S33" s="10">
        <f t="shared" si="3"/>
        <v>-1.1050124999999991</v>
      </c>
      <c r="T33" s="3">
        <f>'CL &amp; Data'!N351</f>
        <v>-10.708152</v>
      </c>
      <c r="U33" s="5"/>
      <c r="V33" s="50">
        <f>'CL &amp; Data'!B351/1000000000</f>
        <v>5.407</v>
      </c>
    </row>
    <row r="34" spans="2:22" x14ac:dyDescent="0.25">
      <c r="B34" s="3">
        <f>'CL &amp; Data'!B246/1000000000</f>
        <v>5.5869</v>
      </c>
      <c r="C34" s="5"/>
      <c r="D34" s="3">
        <f>'CL &amp; Data'!C246</f>
        <v>-6.4150672000000002</v>
      </c>
      <c r="E34" s="10">
        <f t="shared" si="0"/>
        <v>0</v>
      </c>
      <c r="F34" s="3">
        <f>'CL &amp; Data'!D246</f>
        <v>-10.77604</v>
      </c>
      <c r="G34" s="5"/>
      <c r="H34" s="3">
        <f>'CL &amp; Data'!C352</f>
        <v>-10.806177</v>
      </c>
      <c r="I34" s="10">
        <f t="shared" si="1"/>
        <v>-1.1016501000000005</v>
      </c>
      <c r="J34" s="3">
        <f>'CL &amp; Data'!D352</f>
        <v>-9.5514668999999994</v>
      </c>
      <c r="L34" s="3">
        <f>'CL &amp; Data'!L246/1000000000</f>
        <v>5.5869</v>
      </c>
      <c r="M34" s="5"/>
      <c r="N34" s="3">
        <f>'CL &amp; Data'!M246</f>
        <v>-8.6001978000000001</v>
      </c>
      <c r="O34" s="10">
        <f t="shared" si="2"/>
        <v>-0.85278510000000018</v>
      </c>
      <c r="P34" s="3">
        <f>'CL &amp; Data'!N246</f>
        <v>-9.6530924000000002</v>
      </c>
      <c r="Q34" s="5"/>
      <c r="R34" s="3">
        <f>'CL &amp; Data'!M352</f>
        <v>-11.012924</v>
      </c>
      <c r="S34" s="10">
        <f t="shared" si="3"/>
        <v>-1.1014544999999991</v>
      </c>
      <c r="T34" s="3">
        <f>'CL &amp; Data'!N352</f>
        <v>-10.301266</v>
      </c>
      <c r="U34" s="5"/>
      <c r="V34" s="50">
        <f>'CL &amp; Data'!B352/1000000000</f>
        <v>5.5869</v>
      </c>
    </row>
    <row r="35" spans="2:22" x14ac:dyDescent="0.25">
      <c r="B35" s="3">
        <f>'CL &amp; Data'!B247/1000000000</f>
        <v>5.7667999999999999</v>
      </c>
      <c r="C35" s="5"/>
      <c r="D35" s="3">
        <f>'CL &amp; Data'!C247</f>
        <v>-6.4424181000000003</v>
      </c>
      <c r="E35" s="10">
        <f t="shared" si="0"/>
        <v>-2.7350900000000067E-2</v>
      </c>
      <c r="F35" s="3">
        <f>'CL &amp; Data'!D247</f>
        <v>-10.328673</v>
      </c>
      <c r="G35" s="5"/>
      <c r="H35" s="3">
        <f>'CL &amp; Data'!C353</f>
        <v>-10.840206999999999</v>
      </c>
      <c r="I35" s="10">
        <f t="shared" si="1"/>
        <v>-1.1356801000000001</v>
      </c>
      <c r="J35" s="3">
        <f>'CL &amp; Data'!D353</f>
        <v>-9.2740077999999997</v>
      </c>
      <c r="L35" s="3">
        <f>'CL &amp; Data'!L247/1000000000</f>
        <v>5.7667999999999999</v>
      </c>
      <c r="M35" s="5"/>
      <c r="N35" s="3">
        <f>'CL &amp; Data'!M247</f>
        <v>-8.5928992999999991</v>
      </c>
      <c r="O35" s="10">
        <f t="shared" si="2"/>
        <v>-0.8454865999999992</v>
      </c>
      <c r="P35" s="3">
        <f>'CL &amp; Data'!N247</f>
        <v>-9.2112912999999992</v>
      </c>
      <c r="Q35" s="5"/>
      <c r="R35" s="3">
        <f>'CL &amp; Data'!M353</f>
        <v>-11.084002999999999</v>
      </c>
      <c r="S35" s="10">
        <f t="shared" si="3"/>
        <v>-1.1725334999999983</v>
      </c>
      <c r="T35" s="3">
        <f>'CL &amp; Data'!N353</f>
        <v>-9.9686316999999995</v>
      </c>
      <c r="U35" s="5"/>
      <c r="V35" s="50">
        <f>'CL &amp; Data'!B353/1000000000</f>
        <v>5.7667999999999999</v>
      </c>
    </row>
    <row r="36" spans="2:22" x14ac:dyDescent="0.25">
      <c r="B36" s="3">
        <f>'CL &amp; Data'!B248/1000000000</f>
        <v>5.9466999999999999</v>
      </c>
      <c r="C36" s="5"/>
      <c r="D36" s="3">
        <f>'CL &amp; Data'!C248</f>
        <v>-6.4179893000000003</v>
      </c>
      <c r="E36" s="10">
        <f t="shared" si="0"/>
        <v>-2.9221000000001496E-3</v>
      </c>
      <c r="F36" s="3">
        <f>'CL &amp; Data'!D248</f>
        <v>-9.8745259999999995</v>
      </c>
      <c r="G36" s="5"/>
      <c r="H36" s="3">
        <f>'CL &amp; Data'!C354</f>
        <v>-10.90213</v>
      </c>
      <c r="I36" s="10">
        <f t="shared" si="1"/>
        <v>-1.1976031000000003</v>
      </c>
      <c r="J36" s="3">
        <f>'CL &amp; Data'!D354</f>
        <v>-9.1524152999999995</v>
      </c>
      <c r="L36" s="3">
        <f>'CL &amp; Data'!L248/1000000000</f>
        <v>5.9466999999999999</v>
      </c>
      <c r="M36" s="5"/>
      <c r="N36" s="3">
        <f>'CL &amp; Data'!M248</f>
        <v>-8.6626854000000009</v>
      </c>
      <c r="O36" s="10">
        <f t="shared" si="2"/>
        <v>-0.91527270000000094</v>
      </c>
      <c r="P36" s="3">
        <f>'CL &amp; Data'!N248</f>
        <v>-8.9112091000000007</v>
      </c>
      <c r="Q36" s="5"/>
      <c r="R36" s="3">
        <f>'CL &amp; Data'!M354</f>
        <v>-11.164972000000001</v>
      </c>
      <c r="S36" s="10">
        <f t="shared" si="3"/>
        <v>-1.2535024999999997</v>
      </c>
      <c r="T36" s="3">
        <f>'CL &amp; Data'!N354</f>
        <v>-9.5957469999999994</v>
      </c>
      <c r="U36" s="5"/>
      <c r="V36" s="50">
        <f>'CL &amp; Data'!B354/1000000000</f>
        <v>5.9466999999999999</v>
      </c>
    </row>
    <row r="37" spans="2:22" x14ac:dyDescent="0.25">
      <c r="B37" s="3">
        <f>'CL &amp; Data'!B249/1000000000</f>
        <v>6.1265999999999998</v>
      </c>
      <c r="C37" s="5"/>
      <c r="D37" s="3">
        <f>'CL &amp; Data'!C249</f>
        <v>-6.4738030000000002</v>
      </c>
      <c r="E37" s="10">
        <f t="shared" si="0"/>
        <v>-5.8735800000000005E-2</v>
      </c>
      <c r="F37" s="3">
        <f>'CL &amp; Data'!D249</f>
        <v>-9.4819964999999993</v>
      </c>
      <c r="G37" s="5"/>
      <c r="H37" s="3">
        <f>'CL &amp; Data'!C355</f>
        <v>-10.900805</v>
      </c>
      <c r="I37" s="10">
        <f t="shared" si="1"/>
        <v>-1.1962781000000007</v>
      </c>
      <c r="J37" s="3">
        <f>'CL &amp; Data'!D355</f>
        <v>-9.0667390999999995</v>
      </c>
      <c r="L37" s="3">
        <f>'CL &amp; Data'!L249/1000000000</f>
        <v>6.1265999999999998</v>
      </c>
      <c r="M37" s="5"/>
      <c r="N37" s="3">
        <f>'CL &amp; Data'!M249</f>
        <v>-8.7395887000000005</v>
      </c>
      <c r="O37" s="10">
        <f t="shared" si="2"/>
        <v>-0.99217600000000061</v>
      </c>
      <c r="P37" s="3">
        <f>'CL &amp; Data'!N249</f>
        <v>-8.5964440999999994</v>
      </c>
      <c r="Q37" s="5"/>
      <c r="R37" s="3">
        <f>'CL &amp; Data'!M355</f>
        <v>-11.292204</v>
      </c>
      <c r="S37" s="10">
        <f t="shared" si="3"/>
        <v>-1.3807344999999991</v>
      </c>
      <c r="T37" s="3">
        <f>'CL &amp; Data'!N355</f>
        <v>-9.3288907999999999</v>
      </c>
      <c r="U37" s="5"/>
      <c r="V37" s="50">
        <f>'CL &amp; Data'!B355/1000000000</f>
        <v>6.1265999999999998</v>
      </c>
    </row>
    <row r="38" spans="2:22" x14ac:dyDescent="0.25">
      <c r="B38" s="3">
        <f>'CL &amp; Data'!B250/1000000000</f>
        <v>6.3064999999999998</v>
      </c>
      <c r="C38" s="5"/>
      <c r="D38" s="3">
        <f>'CL &amp; Data'!C250</f>
        <v>-6.5447264000000001</v>
      </c>
      <c r="E38" s="10">
        <f t="shared" si="0"/>
        <v>-0.12965919999999986</v>
      </c>
      <c r="F38" s="3">
        <f>'CL &amp; Data'!D250</f>
        <v>-9.0164337000000003</v>
      </c>
      <c r="G38" s="5"/>
      <c r="H38" s="3">
        <f>'CL &amp; Data'!C356</f>
        <v>-10.955164999999999</v>
      </c>
      <c r="I38" s="10">
        <f t="shared" si="1"/>
        <v>-1.2506380999999998</v>
      </c>
      <c r="J38" s="3">
        <f>'CL &amp; Data'!D356</f>
        <v>-9.0383014999999993</v>
      </c>
      <c r="L38" s="3">
        <f>'CL &amp; Data'!L250/1000000000</f>
        <v>6.3064999999999998</v>
      </c>
      <c r="M38" s="5"/>
      <c r="N38" s="3">
        <f>'CL &amp; Data'!M250</f>
        <v>-8.8558234999999996</v>
      </c>
      <c r="O38" s="10">
        <f t="shared" si="2"/>
        <v>-1.1084107999999997</v>
      </c>
      <c r="P38" s="3">
        <f>'CL &amp; Data'!N250</f>
        <v>-8.3748255</v>
      </c>
      <c r="Q38" s="5"/>
      <c r="R38" s="3">
        <f>'CL &amp; Data'!M356</f>
        <v>-11.287102000000001</v>
      </c>
      <c r="S38" s="10">
        <f t="shared" si="3"/>
        <v>-1.3756325</v>
      </c>
      <c r="T38" s="3">
        <f>'CL &amp; Data'!N356</f>
        <v>-9.0988597999999996</v>
      </c>
      <c r="U38" s="5"/>
      <c r="V38" s="50">
        <f>'CL &amp; Data'!B356/1000000000</f>
        <v>6.3064999999999998</v>
      </c>
    </row>
    <row r="39" spans="2:22" x14ac:dyDescent="0.25">
      <c r="B39" s="3">
        <f>'CL &amp; Data'!B251/1000000000</f>
        <v>6.4863999999999997</v>
      </c>
      <c r="C39" s="5"/>
      <c r="D39" s="3">
        <f>'CL &amp; Data'!C251</f>
        <v>-6.6869205999999997</v>
      </c>
      <c r="E39" s="10">
        <f t="shared" si="0"/>
        <v>-0.27185339999999947</v>
      </c>
      <c r="F39" s="3">
        <f>'CL &amp; Data'!D251</f>
        <v>-8.6295938000000003</v>
      </c>
      <c r="G39" s="5"/>
      <c r="H39" s="3">
        <f>'CL &amp; Data'!C357</f>
        <v>-10.964109000000001</v>
      </c>
      <c r="I39" s="10">
        <f t="shared" si="1"/>
        <v>-1.2595821000000011</v>
      </c>
      <c r="J39" s="3">
        <f>'CL &amp; Data'!D357</f>
        <v>-8.9614124000000004</v>
      </c>
      <c r="L39" s="3">
        <f>'CL &amp; Data'!L251/1000000000</f>
        <v>6.4863999999999997</v>
      </c>
      <c r="M39" s="5"/>
      <c r="N39" s="3">
        <f>'CL &amp; Data'!M251</f>
        <v>-8.9421902000000006</v>
      </c>
      <c r="O39" s="10">
        <f t="shared" si="2"/>
        <v>-1.1947775000000007</v>
      </c>
      <c r="P39" s="3">
        <f>'CL &amp; Data'!N251</f>
        <v>-8.1347369999999994</v>
      </c>
      <c r="Q39" s="5"/>
      <c r="R39" s="3">
        <f>'CL &amp; Data'!M357</f>
        <v>-11.307914</v>
      </c>
      <c r="S39" s="10">
        <f t="shared" si="3"/>
        <v>-1.3964444999999994</v>
      </c>
      <c r="T39" s="3">
        <f>'CL &amp; Data'!N357</f>
        <v>-9.0117768999999992</v>
      </c>
      <c r="U39" s="5"/>
      <c r="V39" s="50">
        <f>'CL &amp; Data'!B357/1000000000</f>
        <v>6.4863999999999997</v>
      </c>
    </row>
    <row r="40" spans="2:22" x14ac:dyDescent="0.25">
      <c r="B40" s="3">
        <f>'CL &amp; Data'!B252/1000000000</f>
        <v>6.6662999999999997</v>
      </c>
      <c r="C40" s="5"/>
      <c r="D40" s="3">
        <f>'CL &amp; Data'!C252</f>
        <v>-6.8766803999999997</v>
      </c>
      <c r="E40" s="10">
        <f t="shared" si="0"/>
        <v>-0.4616131999999995</v>
      </c>
      <c r="F40" s="3">
        <f>'CL &amp; Data'!D252</f>
        <v>-8.2576360999999991</v>
      </c>
      <c r="G40" s="5"/>
      <c r="H40" s="3">
        <f>'CL &amp; Data'!C358</f>
        <v>-11.016118000000001</v>
      </c>
      <c r="I40" s="10">
        <f t="shared" si="1"/>
        <v>-1.3115911000000011</v>
      </c>
      <c r="J40" s="3">
        <f>'CL &amp; Data'!D358</f>
        <v>-8.8604193000000002</v>
      </c>
      <c r="L40" s="3">
        <f>'CL &amp; Data'!L252/1000000000</f>
        <v>6.6662999999999997</v>
      </c>
      <c r="M40" s="5"/>
      <c r="N40" s="3">
        <f>'CL &amp; Data'!M252</f>
        <v>-9.0077304999999992</v>
      </c>
      <c r="O40" s="10">
        <f t="shared" si="2"/>
        <v>-1.2603177999999993</v>
      </c>
      <c r="P40" s="3">
        <f>'CL &amp; Data'!N252</f>
        <v>-7.8972201000000002</v>
      </c>
      <c r="Q40" s="5"/>
      <c r="R40" s="3">
        <f>'CL &amp; Data'!M358</f>
        <v>-11.284506</v>
      </c>
      <c r="S40" s="10">
        <f t="shared" si="3"/>
        <v>-1.3730364999999995</v>
      </c>
      <c r="T40" s="3">
        <f>'CL &amp; Data'!N358</f>
        <v>-8.9374131999999999</v>
      </c>
      <c r="U40" s="5"/>
      <c r="V40" s="50">
        <f>'CL &amp; Data'!B358/1000000000</f>
        <v>6.6662999999999997</v>
      </c>
    </row>
    <row r="41" spans="2:22" x14ac:dyDescent="0.25">
      <c r="B41" s="3">
        <f>'CL &amp; Data'!B253/1000000000</f>
        <v>6.8461999999999996</v>
      </c>
      <c r="C41" s="5"/>
      <c r="D41" s="3">
        <f>'CL &amp; Data'!C253</f>
        <v>-7.0148543999999999</v>
      </c>
      <c r="E41" s="10">
        <f t="shared" si="0"/>
        <v>-0.59978719999999974</v>
      </c>
      <c r="F41" s="3">
        <f>'CL &amp; Data'!D253</f>
        <v>-7.9217371999999999</v>
      </c>
      <c r="G41" s="5"/>
      <c r="H41" s="3">
        <f>'CL &amp; Data'!C359</f>
        <v>-11.102078000000001</v>
      </c>
      <c r="I41" s="10">
        <f t="shared" si="1"/>
        <v>-1.3975511000000012</v>
      </c>
      <c r="J41" s="3">
        <f>'CL &amp; Data'!D359</f>
        <v>-8.7900218999999993</v>
      </c>
      <c r="L41" s="3">
        <f>'CL &amp; Data'!L253/1000000000</f>
        <v>6.8461999999999996</v>
      </c>
      <c r="M41" s="5"/>
      <c r="N41" s="3">
        <f>'CL &amp; Data'!M253</f>
        <v>-9.1197766999999992</v>
      </c>
      <c r="O41" s="10">
        <f t="shared" si="2"/>
        <v>-1.3723639999999993</v>
      </c>
      <c r="P41" s="3">
        <f>'CL &amp; Data'!N253</f>
        <v>-7.7151923</v>
      </c>
      <c r="Q41" s="5"/>
      <c r="R41" s="3">
        <f>'CL &amp; Data'!M359</f>
        <v>-11.307663</v>
      </c>
      <c r="S41" s="10">
        <f t="shared" si="3"/>
        <v>-1.396193499999999</v>
      </c>
      <c r="T41" s="3">
        <f>'CL &amp; Data'!N359</f>
        <v>-8.8909024999999993</v>
      </c>
      <c r="U41" s="5"/>
      <c r="V41" s="50">
        <f>'CL &amp; Data'!B359/1000000000</f>
        <v>6.8461999999999996</v>
      </c>
    </row>
    <row r="42" spans="2:22" x14ac:dyDescent="0.25">
      <c r="B42" s="3">
        <f>'CL &amp; Data'!B254/1000000000</f>
        <v>7.0260999999999996</v>
      </c>
      <c r="C42" s="5"/>
      <c r="D42" s="3">
        <f>'CL &amp; Data'!C254</f>
        <v>-7.1519183999999996</v>
      </c>
      <c r="E42" s="10">
        <f t="shared" si="0"/>
        <v>-0.73685119999999937</v>
      </c>
      <c r="F42" s="3">
        <f>'CL &amp; Data'!D254</f>
        <v>-7.6894511999999997</v>
      </c>
      <c r="G42" s="5"/>
      <c r="H42" s="3">
        <f>'CL &amp; Data'!C360</f>
        <v>-11.105840000000001</v>
      </c>
      <c r="I42" s="10">
        <f t="shared" si="1"/>
        <v>-1.4013131000000012</v>
      </c>
      <c r="J42" s="3">
        <f>'CL &amp; Data'!D360</f>
        <v>-8.6906300000000005</v>
      </c>
      <c r="L42" s="3">
        <f>'CL &amp; Data'!L254/1000000000</f>
        <v>7.0260999999999996</v>
      </c>
      <c r="M42" s="5"/>
      <c r="N42" s="3">
        <f>'CL &amp; Data'!M254</f>
        <v>-9.2453450999999998</v>
      </c>
      <c r="O42" s="10">
        <f t="shared" si="2"/>
        <v>-1.4979323999999998</v>
      </c>
      <c r="P42" s="3">
        <f>'CL &amp; Data'!N254</f>
        <v>-7.5579518999999999</v>
      </c>
      <c r="Q42" s="5"/>
      <c r="R42" s="3">
        <f>'CL &amp; Data'!M360</f>
        <v>-11.365760999999999</v>
      </c>
      <c r="S42" s="10">
        <f t="shared" si="3"/>
        <v>-1.4542914999999983</v>
      </c>
      <c r="T42" s="3">
        <f>'CL &amp; Data'!N360</f>
        <v>-8.8274317</v>
      </c>
      <c r="U42" s="5"/>
      <c r="V42" s="50">
        <f>'CL &amp; Data'!B360/1000000000</f>
        <v>7.0260999999999996</v>
      </c>
    </row>
    <row r="43" spans="2:22" x14ac:dyDescent="0.25">
      <c r="B43" s="3">
        <f>'CL &amp; Data'!B255/1000000000</f>
        <v>7.2060000000000004</v>
      </c>
      <c r="C43" s="5"/>
      <c r="D43" s="3">
        <f>'CL &amp; Data'!C255</f>
        <v>-7.2343973999999998</v>
      </c>
      <c r="E43" s="10">
        <f t="shared" si="0"/>
        <v>-0.81933019999999956</v>
      </c>
      <c r="F43" s="3">
        <f>'CL &amp; Data'!D255</f>
        <v>-7.5078354000000003</v>
      </c>
      <c r="G43" s="5"/>
      <c r="H43" s="3">
        <f>'CL &amp; Data'!C361</f>
        <v>-11.159048</v>
      </c>
      <c r="I43" s="10">
        <f t="shared" si="1"/>
        <v>-1.4545211000000009</v>
      </c>
      <c r="J43" s="3">
        <f>'CL &amp; Data'!D361</f>
        <v>-8.6499661999999997</v>
      </c>
      <c r="L43" s="3">
        <f>'CL &amp; Data'!L255/1000000000</f>
        <v>7.2060000000000004</v>
      </c>
      <c r="M43" s="5"/>
      <c r="N43" s="3">
        <f>'CL &amp; Data'!M255</f>
        <v>-9.4164343000000006</v>
      </c>
      <c r="O43" s="10">
        <f t="shared" si="2"/>
        <v>-1.6690216000000007</v>
      </c>
      <c r="P43" s="3">
        <f>'CL &amp; Data'!N255</f>
        <v>-7.4576377999999997</v>
      </c>
      <c r="Q43" s="5"/>
      <c r="R43" s="3">
        <f>'CL &amp; Data'!M361</f>
        <v>-11.387886999999999</v>
      </c>
      <c r="S43" s="10">
        <f t="shared" si="3"/>
        <v>-1.4764174999999984</v>
      </c>
      <c r="T43" s="3">
        <f>'CL &amp; Data'!N361</f>
        <v>-8.7384395999999995</v>
      </c>
      <c r="U43" s="5"/>
      <c r="V43" s="50">
        <f>'CL &amp; Data'!B361/1000000000</f>
        <v>7.2060000000000004</v>
      </c>
    </row>
    <row r="44" spans="2:22" x14ac:dyDescent="0.25">
      <c r="B44" s="3">
        <f>'CL &amp; Data'!B256/1000000000</f>
        <v>7.3859000000000004</v>
      </c>
      <c r="C44" s="5"/>
      <c r="D44" s="3">
        <f>'CL &amp; Data'!C256</f>
        <v>-7.4031228999999996</v>
      </c>
      <c r="E44" s="10">
        <f t="shared" si="0"/>
        <v>-0.98805569999999943</v>
      </c>
      <c r="F44" s="3">
        <f>'CL &amp; Data'!D256</f>
        <v>-7.4281378</v>
      </c>
      <c r="G44" s="5"/>
      <c r="H44" s="3">
        <f>'CL &amp; Data'!C362</f>
        <v>-11.088737</v>
      </c>
      <c r="I44" s="10">
        <f t="shared" si="1"/>
        <v>-1.3842101000000007</v>
      </c>
      <c r="J44" s="3">
        <f>'CL &amp; Data'!D362</f>
        <v>-8.5122681</v>
      </c>
      <c r="L44" s="3">
        <f>'CL &amp; Data'!L256/1000000000</f>
        <v>7.3859000000000004</v>
      </c>
      <c r="M44" s="5"/>
      <c r="N44" s="3">
        <f>'CL &amp; Data'!M256</f>
        <v>-9.5239428999999998</v>
      </c>
      <c r="O44" s="10">
        <f t="shared" si="2"/>
        <v>-1.7765301999999998</v>
      </c>
      <c r="P44" s="3">
        <f>'CL &amp; Data'!N256</f>
        <v>-7.3960409</v>
      </c>
      <c r="Q44" s="5"/>
      <c r="R44" s="3">
        <f>'CL &amp; Data'!M362</f>
        <v>-11.466357</v>
      </c>
      <c r="S44" s="10">
        <f t="shared" si="3"/>
        <v>-1.5548874999999995</v>
      </c>
      <c r="T44" s="3">
        <f>'CL &amp; Data'!N362</f>
        <v>-8.7370652999999994</v>
      </c>
      <c r="U44" s="5"/>
      <c r="V44" s="50">
        <f>'CL &amp; Data'!B362/1000000000</f>
        <v>7.3859000000000004</v>
      </c>
    </row>
    <row r="45" spans="2:22" x14ac:dyDescent="0.25">
      <c r="B45" s="3">
        <f>'CL &amp; Data'!B257/1000000000</f>
        <v>7.5658000000000003</v>
      </c>
      <c r="C45" s="5"/>
      <c r="D45" s="3">
        <f>'CL &amp; Data'!C257</f>
        <v>-7.5568771000000003</v>
      </c>
      <c r="E45" s="10">
        <f t="shared" si="0"/>
        <v>-1.1418099000000002</v>
      </c>
      <c r="F45" s="3">
        <f>'CL &amp; Data'!D257</f>
        <v>-7.3696728</v>
      </c>
      <c r="G45" s="5"/>
      <c r="H45" s="3">
        <f>'CL &amp; Data'!C363</f>
        <v>-11.180770000000001</v>
      </c>
      <c r="I45" s="10">
        <f t="shared" si="1"/>
        <v>-1.4762431000000014</v>
      </c>
      <c r="J45" s="3">
        <f>'CL &amp; Data'!D363</f>
        <v>-8.4457073000000005</v>
      </c>
      <c r="L45" s="3">
        <f>'CL &amp; Data'!L257/1000000000</f>
        <v>7.5658000000000003</v>
      </c>
      <c r="M45" s="5"/>
      <c r="N45" s="3">
        <f>'CL &amp; Data'!M257</f>
        <v>-9.6088228000000004</v>
      </c>
      <c r="O45" s="10">
        <f t="shared" si="2"/>
        <v>-1.8614101000000005</v>
      </c>
      <c r="P45" s="3">
        <f>'CL &amp; Data'!N257</f>
        <v>-7.3603964</v>
      </c>
      <c r="Q45" s="5"/>
      <c r="R45" s="3">
        <f>'CL &amp; Data'!M363</f>
        <v>-11.422294000000001</v>
      </c>
      <c r="S45" s="10">
        <f t="shared" si="3"/>
        <v>-1.5108245</v>
      </c>
      <c r="T45" s="3">
        <f>'CL &amp; Data'!N363</f>
        <v>-8.6798315000000006</v>
      </c>
      <c r="U45" s="5"/>
      <c r="V45" s="50">
        <f>'CL &amp; Data'!B363/1000000000</f>
        <v>7.5658000000000003</v>
      </c>
    </row>
    <row r="46" spans="2:22" x14ac:dyDescent="0.25">
      <c r="B46" s="3">
        <f>'CL &amp; Data'!B258/1000000000</f>
        <v>7.7457000000000003</v>
      </c>
      <c r="C46" s="5"/>
      <c r="D46" s="3">
        <f>'CL &amp; Data'!C258</f>
        <v>-7.6867413999999998</v>
      </c>
      <c r="E46" s="10">
        <f t="shared" si="0"/>
        <v>-1.2716741999999996</v>
      </c>
      <c r="F46" s="3">
        <f>'CL &amp; Data'!D258</f>
        <v>-7.3107122999999996</v>
      </c>
      <c r="G46" s="5"/>
      <c r="H46" s="3">
        <f>'CL &amp; Data'!C364</f>
        <v>-11.221503</v>
      </c>
      <c r="I46" s="10">
        <f t="shared" si="1"/>
        <v>-1.5169761000000008</v>
      </c>
      <c r="J46" s="3">
        <f>'CL &amp; Data'!D364</f>
        <v>-8.2356443000000006</v>
      </c>
      <c r="L46" s="3">
        <f>'CL &amp; Data'!L258/1000000000</f>
        <v>7.7457000000000003</v>
      </c>
      <c r="M46" s="5"/>
      <c r="N46" s="3">
        <f>'CL &amp; Data'!M258</f>
        <v>-9.6541481000000005</v>
      </c>
      <c r="O46" s="10">
        <f t="shared" si="2"/>
        <v>-1.9067354000000005</v>
      </c>
      <c r="P46" s="3">
        <f>'CL &amp; Data'!N258</f>
        <v>-7.3241677000000003</v>
      </c>
      <c r="Q46" s="5"/>
      <c r="R46" s="3">
        <f>'CL &amp; Data'!M364</f>
        <v>-11.456375</v>
      </c>
      <c r="S46" s="10">
        <f t="shared" si="3"/>
        <v>-1.5449054999999987</v>
      </c>
      <c r="T46" s="3">
        <f>'CL &amp; Data'!N364</f>
        <v>-8.6590614000000006</v>
      </c>
      <c r="U46" s="5"/>
      <c r="V46" s="50">
        <f>'CL &amp; Data'!B364/1000000000</f>
        <v>7.7457000000000003</v>
      </c>
    </row>
    <row r="47" spans="2:22" x14ac:dyDescent="0.25">
      <c r="B47" s="3">
        <f>'CL &amp; Data'!B259/1000000000</f>
        <v>7.9256000000000002</v>
      </c>
      <c r="C47" s="5"/>
      <c r="D47" s="3">
        <f>'CL &amp; Data'!C259</f>
        <v>-7.7890119999999996</v>
      </c>
      <c r="E47" s="10">
        <f t="shared" si="0"/>
        <v>-1.3739447999999994</v>
      </c>
      <c r="F47" s="3">
        <f>'CL &amp; Data'!D259</f>
        <v>-7.3009180999999996</v>
      </c>
      <c r="G47" s="5"/>
      <c r="H47" s="3">
        <f>'CL &amp; Data'!C365</f>
        <v>-11.346963000000001</v>
      </c>
      <c r="I47" s="10">
        <f t="shared" si="1"/>
        <v>-1.6424361000000012</v>
      </c>
      <c r="J47" s="3">
        <f>'CL &amp; Data'!D365</f>
        <v>-8.0125294</v>
      </c>
      <c r="L47" s="3">
        <f>'CL &amp; Data'!L259/1000000000</f>
        <v>7.9256000000000002</v>
      </c>
      <c r="M47" s="5"/>
      <c r="N47" s="3">
        <f>'CL &amp; Data'!M259</f>
        <v>-9.6964883999999998</v>
      </c>
      <c r="O47" s="10">
        <f t="shared" si="2"/>
        <v>-1.9490756999999999</v>
      </c>
      <c r="P47" s="3">
        <f>'CL &amp; Data'!N259</f>
        <v>-7.2998500000000002</v>
      </c>
      <c r="Q47" s="5"/>
      <c r="R47" s="3">
        <f>'CL &amp; Data'!M365</f>
        <v>-11.447606</v>
      </c>
      <c r="S47" s="10">
        <f t="shared" si="3"/>
        <v>-1.5361364999999996</v>
      </c>
      <c r="T47" s="3">
        <f>'CL &amp; Data'!N365</f>
        <v>-8.5183449000000007</v>
      </c>
      <c r="U47" s="5"/>
      <c r="V47" s="50">
        <f>'CL &amp; Data'!B365/1000000000</f>
        <v>7.9256000000000002</v>
      </c>
    </row>
    <row r="48" spans="2:22" x14ac:dyDescent="0.25">
      <c r="B48" s="3">
        <f>'CL &amp; Data'!B260/1000000000</f>
        <v>8.1054999999999993</v>
      </c>
      <c r="C48" s="5"/>
      <c r="D48" s="3">
        <f>'CL &amp; Data'!C260</f>
        <v>-7.8263148999999999</v>
      </c>
      <c r="E48" s="10">
        <f t="shared" si="0"/>
        <v>-1.4112476999999997</v>
      </c>
      <c r="F48" s="3">
        <f>'CL &amp; Data'!D260</f>
        <v>-7.3369268999999999</v>
      </c>
      <c r="G48" s="5"/>
      <c r="H48" s="3">
        <f>'CL &amp; Data'!C366</f>
        <v>-11.468779</v>
      </c>
      <c r="I48" s="10">
        <f t="shared" si="1"/>
        <v>-1.7642521000000002</v>
      </c>
      <c r="J48" s="3">
        <f>'CL &amp; Data'!D366</f>
        <v>-7.7040534000000003</v>
      </c>
      <c r="L48" s="3">
        <f>'CL &amp; Data'!L260/1000000000</f>
        <v>8.1054999999999993</v>
      </c>
      <c r="M48" s="5"/>
      <c r="N48" s="3">
        <f>'CL &amp; Data'!M260</f>
        <v>-9.7398223999999995</v>
      </c>
      <c r="O48" s="10">
        <f t="shared" si="2"/>
        <v>-1.9924096999999996</v>
      </c>
      <c r="P48" s="3">
        <f>'CL &amp; Data'!N260</f>
        <v>-7.2968297</v>
      </c>
      <c r="Q48" s="5"/>
      <c r="R48" s="3">
        <f>'CL &amp; Data'!M366</f>
        <v>-11.575566999999999</v>
      </c>
      <c r="S48" s="10">
        <f t="shared" si="3"/>
        <v>-1.6640974999999987</v>
      </c>
      <c r="T48" s="3">
        <f>'CL &amp; Data'!N366</f>
        <v>-8.3313723</v>
      </c>
      <c r="U48" s="5"/>
      <c r="V48" s="50">
        <f>'CL &amp; Data'!B366/1000000000</f>
        <v>8.1054999999999993</v>
      </c>
    </row>
    <row r="49" spans="2:22" x14ac:dyDescent="0.25">
      <c r="B49" s="3">
        <f>'CL &amp; Data'!B261/1000000000</f>
        <v>8.2853999999999992</v>
      </c>
      <c r="C49" s="5"/>
      <c r="D49" s="3">
        <f>'CL &amp; Data'!C261</f>
        <v>-7.8712134000000002</v>
      </c>
      <c r="E49" s="10">
        <f t="shared" si="0"/>
        <v>-1.4561462000000001</v>
      </c>
      <c r="F49" s="3">
        <f>'CL &amp; Data'!D261</f>
        <v>-7.3116025999999996</v>
      </c>
      <c r="G49" s="5"/>
      <c r="H49" s="3">
        <f>'CL &amp; Data'!C367</f>
        <v>-11.619673000000001</v>
      </c>
      <c r="I49" s="10">
        <f t="shared" si="1"/>
        <v>-1.9151461000000012</v>
      </c>
      <c r="J49" s="3">
        <f>'CL &amp; Data'!D367</f>
        <v>-7.4075689000000002</v>
      </c>
      <c r="L49" s="3">
        <f>'CL &amp; Data'!L261/1000000000</f>
        <v>8.2853999999999992</v>
      </c>
      <c r="M49" s="5"/>
      <c r="N49" s="3">
        <f>'CL &amp; Data'!M261</f>
        <v>-9.7444038000000006</v>
      </c>
      <c r="O49" s="10">
        <f t="shared" si="2"/>
        <v>-1.9969911000000007</v>
      </c>
      <c r="P49" s="3">
        <f>'CL &amp; Data'!N261</f>
        <v>-7.2859692999999996</v>
      </c>
      <c r="Q49" s="5"/>
      <c r="R49" s="3">
        <f>'CL &amp; Data'!M367</f>
        <v>-11.739561999999999</v>
      </c>
      <c r="S49" s="10">
        <f t="shared" si="3"/>
        <v>-1.8280924999999986</v>
      </c>
      <c r="T49" s="3">
        <f>'CL &amp; Data'!N367</f>
        <v>-8.0168427999999992</v>
      </c>
      <c r="U49" s="5"/>
      <c r="V49" s="50">
        <f>'CL &amp; Data'!B367/1000000000</f>
        <v>8.2853999999999992</v>
      </c>
    </row>
    <row r="50" spans="2:22" x14ac:dyDescent="0.25">
      <c r="B50" s="3">
        <f>'CL &amp; Data'!B262/1000000000</f>
        <v>8.4652999999999992</v>
      </c>
      <c r="C50" s="5"/>
      <c r="D50" s="3">
        <f>'CL &amp; Data'!C262</f>
        <v>-7.9000525000000001</v>
      </c>
      <c r="E50" s="10">
        <f t="shared" si="0"/>
        <v>-1.4849853</v>
      </c>
      <c r="F50" s="3">
        <f>'CL &amp; Data'!D262</f>
        <v>-7.2069673999999999</v>
      </c>
      <c r="G50" s="5"/>
      <c r="H50" s="3">
        <f>'CL &amp; Data'!C368</f>
        <v>-11.859688999999999</v>
      </c>
      <c r="I50" s="10">
        <f t="shared" si="1"/>
        <v>-2.1551621000000001</v>
      </c>
      <c r="J50" s="3">
        <f>'CL &amp; Data'!D368</f>
        <v>-7.1392030999999996</v>
      </c>
      <c r="L50" s="3">
        <f>'CL &amp; Data'!L262/1000000000</f>
        <v>8.4652999999999992</v>
      </c>
      <c r="M50" s="5"/>
      <c r="N50" s="3">
        <f>'CL &amp; Data'!M262</f>
        <v>-9.7360830000000007</v>
      </c>
      <c r="O50" s="10">
        <f t="shared" si="2"/>
        <v>-1.9886703000000008</v>
      </c>
      <c r="P50" s="3">
        <f>'CL &amp; Data'!N262</f>
        <v>-7.2651361999999997</v>
      </c>
      <c r="Q50" s="5"/>
      <c r="R50" s="3">
        <f>'CL &amp; Data'!M368</f>
        <v>-11.930819</v>
      </c>
      <c r="S50" s="10">
        <f t="shared" si="3"/>
        <v>-2.0193494999999988</v>
      </c>
      <c r="T50" s="3">
        <f>'CL &amp; Data'!N368</f>
        <v>-7.6805839999999996</v>
      </c>
      <c r="U50" s="5"/>
      <c r="V50" s="50">
        <f>'CL &amp; Data'!B368/1000000000</f>
        <v>8.4652999999999992</v>
      </c>
    </row>
    <row r="51" spans="2:22" x14ac:dyDescent="0.25">
      <c r="B51" s="3">
        <f>'CL &amp; Data'!B263/1000000000</f>
        <v>8.6452000000000009</v>
      </c>
      <c r="C51" s="5"/>
      <c r="D51" s="3">
        <f>'CL &amp; Data'!C263</f>
        <v>-7.9936718999999998</v>
      </c>
      <c r="E51" s="10">
        <f t="shared" si="0"/>
        <v>-1.5786046999999996</v>
      </c>
      <c r="F51" s="3">
        <f>'CL &amp; Data'!D263</f>
        <v>-7.1294459999999997</v>
      </c>
      <c r="G51" s="5"/>
      <c r="H51" s="3">
        <f>'CL &amp; Data'!C369</f>
        <v>-11.972728999999999</v>
      </c>
      <c r="I51" s="10">
        <f t="shared" si="1"/>
        <v>-2.2682020999999999</v>
      </c>
      <c r="J51" s="3">
        <f>'CL &amp; Data'!D369</f>
        <v>-6.8423413999999996</v>
      </c>
      <c r="L51" s="3">
        <f>'CL &amp; Data'!L263/1000000000</f>
        <v>8.6452000000000009</v>
      </c>
      <c r="M51" s="5"/>
      <c r="N51" s="3">
        <f>'CL &amp; Data'!M263</f>
        <v>-9.7373198999999993</v>
      </c>
      <c r="O51" s="10">
        <f t="shared" si="2"/>
        <v>-1.9899071999999993</v>
      </c>
      <c r="P51" s="3">
        <f>'CL &amp; Data'!N263</f>
        <v>-7.2060389999999996</v>
      </c>
      <c r="Q51" s="5"/>
      <c r="R51" s="3">
        <f>'CL &amp; Data'!M369</f>
        <v>-12.143470000000001</v>
      </c>
      <c r="S51" s="10">
        <f t="shared" si="3"/>
        <v>-2.2320004999999998</v>
      </c>
      <c r="T51" s="3">
        <f>'CL &amp; Data'!N369</f>
        <v>-7.3747916</v>
      </c>
      <c r="U51" s="5"/>
      <c r="V51" s="50">
        <f>'CL &amp; Data'!B369/1000000000</f>
        <v>8.6452000000000009</v>
      </c>
    </row>
    <row r="52" spans="2:22" x14ac:dyDescent="0.25">
      <c r="B52" s="3">
        <f>'CL &amp; Data'!B264/1000000000</f>
        <v>8.8251000000000008</v>
      </c>
      <c r="C52" s="5"/>
      <c r="D52" s="3">
        <f>'CL &amp; Data'!C264</f>
        <v>-8.1167622000000001</v>
      </c>
      <c r="E52" s="10">
        <f t="shared" si="0"/>
        <v>-1.701695</v>
      </c>
      <c r="F52" s="3">
        <f>'CL &amp; Data'!D264</f>
        <v>-6.9640845999999996</v>
      </c>
      <c r="G52" s="5"/>
      <c r="H52" s="3">
        <f>'CL &amp; Data'!C370</f>
        <v>-12.167655</v>
      </c>
      <c r="I52" s="10">
        <f t="shared" si="1"/>
        <v>-2.4631281000000005</v>
      </c>
      <c r="J52" s="3">
        <f>'CL &amp; Data'!D370</f>
        <v>-6.6001548999999997</v>
      </c>
      <c r="L52" s="3">
        <f>'CL &amp; Data'!L264/1000000000</f>
        <v>8.8251000000000008</v>
      </c>
      <c r="M52" s="5"/>
      <c r="N52" s="3">
        <f>'CL &amp; Data'!M264</f>
        <v>-9.7544765000000009</v>
      </c>
      <c r="O52" s="10">
        <f t="shared" si="2"/>
        <v>-2.007063800000001</v>
      </c>
      <c r="P52" s="3">
        <f>'CL &amp; Data'!N264</f>
        <v>-7.1887831999999996</v>
      </c>
      <c r="Q52" s="5"/>
      <c r="R52" s="3">
        <f>'CL &amp; Data'!M370</f>
        <v>-12.273766999999999</v>
      </c>
      <c r="S52" s="10">
        <f t="shared" si="3"/>
        <v>-2.3622974999999986</v>
      </c>
      <c r="T52" s="3">
        <f>'CL &amp; Data'!N370</f>
        <v>-7.0972457000000002</v>
      </c>
      <c r="U52" s="5"/>
      <c r="V52" s="50">
        <f>'CL &amp; Data'!B370/1000000000</f>
        <v>8.8251000000000008</v>
      </c>
    </row>
    <row r="53" spans="2:22" x14ac:dyDescent="0.25">
      <c r="B53" s="3">
        <f>'CL &amp; Data'!B265/1000000000</f>
        <v>9.0050000000000008</v>
      </c>
      <c r="C53" s="5"/>
      <c r="D53" s="3">
        <f>'CL &amp; Data'!C265</f>
        <v>-8.2396946</v>
      </c>
      <c r="E53" s="10">
        <f t="shared" si="0"/>
        <v>-1.8246273999999998</v>
      </c>
      <c r="F53" s="3">
        <f>'CL &amp; Data'!D265</f>
        <v>-6.7673793</v>
      </c>
      <c r="G53" s="5"/>
      <c r="H53" s="3">
        <f>'CL &amp; Data'!C371</f>
        <v>-12.255898999999999</v>
      </c>
      <c r="I53" s="10">
        <f t="shared" si="1"/>
        <v>-2.5513721</v>
      </c>
      <c r="J53" s="3">
        <f>'CL &amp; Data'!D371</f>
        <v>-6.3894196000000001</v>
      </c>
      <c r="L53" s="3">
        <f>'CL &amp; Data'!L265/1000000000</f>
        <v>9.0050000000000008</v>
      </c>
      <c r="M53" s="5"/>
      <c r="N53" s="3">
        <f>'CL &amp; Data'!M265</f>
        <v>-9.7522134999999999</v>
      </c>
      <c r="O53" s="10">
        <f t="shared" si="2"/>
        <v>-2.0048007999999999</v>
      </c>
      <c r="P53" s="3">
        <f>'CL &amp; Data'!N265</f>
        <v>-7.1384587000000002</v>
      </c>
      <c r="Q53" s="5"/>
      <c r="R53" s="3">
        <f>'CL &amp; Data'!M371</f>
        <v>-12.473000000000001</v>
      </c>
      <c r="S53" s="10">
        <f t="shared" si="3"/>
        <v>-2.5615304999999999</v>
      </c>
      <c r="T53" s="3">
        <f>'CL &amp; Data'!N371</f>
        <v>-6.8648920000000002</v>
      </c>
      <c r="U53" s="5"/>
      <c r="V53" s="50">
        <f>'CL &amp; Data'!B371/1000000000</f>
        <v>9.0050000000000008</v>
      </c>
    </row>
    <row r="54" spans="2:22" x14ac:dyDescent="0.25">
      <c r="B54" s="3">
        <f>'CL &amp; Data'!B266/1000000000</f>
        <v>9.1849000000000007</v>
      </c>
      <c r="D54" s="3">
        <f>'CL &amp; Data'!C266</f>
        <v>-8.3443851000000002</v>
      </c>
      <c r="E54" s="10">
        <f t="shared" si="0"/>
        <v>-1.9293179</v>
      </c>
      <c r="F54" s="3">
        <f>'CL &amp; Data'!D266</f>
        <v>-6.5767794000000004</v>
      </c>
      <c r="H54" s="3">
        <f>'CL &amp; Data'!C372</f>
        <v>-12.410384000000001</v>
      </c>
      <c r="I54" s="10">
        <f t="shared" si="1"/>
        <v>-2.7058571000000011</v>
      </c>
      <c r="J54" s="3">
        <f>'CL &amp; Data'!D372</f>
        <v>-6.2859745</v>
      </c>
      <c r="L54" s="3">
        <f>'CL &amp; Data'!L266/1000000000</f>
        <v>9.1849000000000007</v>
      </c>
      <c r="N54" s="3">
        <f>'CL &amp; Data'!M266</f>
        <v>-9.7332515999999991</v>
      </c>
      <c r="O54" s="10">
        <f t="shared" si="2"/>
        <v>-1.9858388999999992</v>
      </c>
      <c r="P54" s="3">
        <f>'CL &amp; Data'!N266</f>
        <v>-7.0587540000000004</v>
      </c>
      <c r="R54" s="3">
        <f>'CL &amp; Data'!M372</f>
        <v>-12.641812</v>
      </c>
      <c r="S54" s="10">
        <f t="shared" si="3"/>
        <v>-2.730342499999999</v>
      </c>
      <c r="T54" s="3">
        <f>'CL &amp; Data'!N372</f>
        <v>-6.6331357999999998</v>
      </c>
      <c r="V54" s="50">
        <f>'CL &amp; Data'!B372/1000000000</f>
        <v>9.1849000000000007</v>
      </c>
    </row>
    <row r="55" spans="2:22" x14ac:dyDescent="0.25">
      <c r="B55" s="3">
        <f>'CL &amp; Data'!B267/1000000000</f>
        <v>9.3648000000000007</v>
      </c>
      <c r="D55" s="3">
        <f>'CL &amp; Data'!C267</f>
        <v>-8.4478989000000002</v>
      </c>
      <c r="E55" s="10">
        <f t="shared" si="0"/>
        <v>-2.0328317</v>
      </c>
      <c r="F55" s="3">
        <f>'CL &amp; Data'!D267</f>
        <v>-6.4144076999999999</v>
      </c>
      <c r="H55" s="3">
        <f>'CL &amp; Data'!C373</f>
        <v>-12.417647000000001</v>
      </c>
      <c r="I55" s="10">
        <f t="shared" si="1"/>
        <v>-2.7131201000000011</v>
      </c>
      <c r="J55" s="3">
        <f>'CL &amp; Data'!D373</f>
        <v>-6.1983490000000003</v>
      </c>
      <c r="L55" s="3">
        <f>'CL &amp; Data'!L267/1000000000</f>
        <v>9.3648000000000007</v>
      </c>
      <c r="N55" s="3">
        <f>'CL &amp; Data'!M267</f>
        <v>-9.7631960000000007</v>
      </c>
      <c r="O55" s="10">
        <f t="shared" si="2"/>
        <v>-2.0157833000000007</v>
      </c>
      <c r="P55" s="3">
        <f>'CL &amp; Data'!N267</f>
        <v>-6.9516505999999998</v>
      </c>
      <c r="R55" s="3">
        <f>'CL &amp; Data'!M373</f>
        <v>-12.92451</v>
      </c>
      <c r="S55" s="10">
        <f t="shared" si="3"/>
        <v>-3.0130404999999989</v>
      </c>
      <c r="T55" s="3">
        <f>'CL &amp; Data'!N373</f>
        <v>-6.4738026</v>
      </c>
      <c r="V55" s="50">
        <f>'CL &amp; Data'!B373/1000000000</f>
        <v>9.3648000000000007</v>
      </c>
    </row>
    <row r="56" spans="2:22" x14ac:dyDescent="0.25">
      <c r="B56" s="3">
        <f>'CL &amp; Data'!B268/1000000000</f>
        <v>9.5447000000000006</v>
      </c>
      <c r="D56" s="3">
        <f>'CL &amp; Data'!C268</f>
        <v>-8.5256843999999994</v>
      </c>
      <c r="E56" s="10">
        <f t="shared" si="0"/>
        <v>-2.1106171999999992</v>
      </c>
      <c r="F56" s="3">
        <f>'CL &amp; Data'!D268</f>
        <v>-6.2359489999999997</v>
      </c>
      <c r="H56" s="3">
        <f>'CL &amp; Data'!C374</f>
        <v>-12.432217</v>
      </c>
      <c r="I56" s="10">
        <f t="shared" si="1"/>
        <v>-2.7276901000000002</v>
      </c>
      <c r="J56" s="3">
        <f>'CL &amp; Data'!D374</f>
        <v>-6.1361565999999996</v>
      </c>
      <c r="L56" s="3">
        <f>'CL &amp; Data'!L268/1000000000</f>
        <v>9.5447000000000006</v>
      </c>
      <c r="N56" s="3">
        <f>'CL &amp; Data'!M268</f>
        <v>-9.8978701000000004</v>
      </c>
      <c r="O56" s="10">
        <f t="shared" si="2"/>
        <v>-2.1504574000000005</v>
      </c>
      <c r="P56" s="3">
        <f>'CL &amp; Data'!N268</f>
        <v>-6.8492540999999996</v>
      </c>
      <c r="R56" s="3">
        <f>'CL &amp; Data'!M374</f>
        <v>-13.105714000000001</v>
      </c>
      <c r="S56" s="10">
        <f t="shared" si="3"/>
        <v>-3.1942444999999999</v>
      </c>
      <c r="T56" s="3">
        <f>'CL &amp; Data'!N374</f>
        <v>-6.3021269000000002</v>
      </c>
      <c r="V56" s="50">
        <f>'CL &amp; Data'!B374/1000000000</f>
        <v>9.5447000000000006</v>
      </c>
    </row>
    <row r="57" spans="2:22" x14ac:dyDescent="0.25">
      <c r="B57" s="3">
        <f>'CL &amp; Data'!B269/1000000000</f>
        <v>9.7246000000000006</v>
      </c>
      <c r="D57" s="3">
        <f>'CL &amp; Data'!C269</f>
        <v>-8.6258143999999994</v>
      </c>
      <c r="E57" s="10">
        <f t="shared" si="0"/>
        <v>-2.2107471999999992</v>
      </c>
      <c r="F57" s="3">
        <f>'CL &amp; Data'!D269</f>
        <v>-6.0924573000000004</v>
      </c>
      <c r="H57" s="3">
        <f>'CL &amp; Data'!C375</f>
        <v>-12.521122999999999</v>
      </c>
      <c r="I57" s="10">
        <f t="shared" si="1"/>
        <v>-2.8165960999999999</v>
      </c>
      <c r="J57" s="3">
        <f>'CL &amp; Data'!D375</f>
        <v>-6.1411195000000003</v>
      </c>
      <c r="L57" s="3">
        <f>'CL &amp; Data'!L269/1000000000</f>
        <v>9.7246000000000006</v>
      </c>
      <c r="N57" s="3">
        <f>'CL &amp; Data'!M269</f>
        <v>-10.054651</v>
      </c>
      <c r="O57" s="10">
        <f t="shared" si="2"/>
        <v>-2.3072382999999999</v>
      </c>
      <c r="P57" s="3">
        <f>'CL &amp; Data'!N269</f>
        <v>-6.7327846999999998</v>
      </c>
      <c r="R57" s="3">
        <f>'CL &amp; Data'!M375</f>
        <v>-13.275465000000001</v>
      </c>
      <c r="S57" s="10">
        <f t="shared" si="3"/>
        <v>-3.3639954999999997</v>
      </c>
      <c r="T57" s="3">
        <f>'CL &amp; Data'!N375</f>
        <v>-6.1538062</v>
      </c>
      <c r="V57" s="50">
        <f>'CL &amp; Data'!B375/1000000000</f>
        <v>9.7246000000000006</v>
      </c>
    </row>
    <row r="58" spans="2:22" x14ac:dyDescent="0.25">
      <c r="B58" s="3">
        <f>'CL &amp; Data'!B270/1000000000</f>
        <v>9.9045000000000005</v>
      </c>
      <c r="D58" s="3">
        <f>'CL &amp; Data'!C270</f>
        <v>-8.6775245999999999</v>
      </c>
      <c r="E58" s="10">
        <f t="shared" si="0"/>
        <v>-2.2624573999999997</v>
      </c>
      <c r="F58" s="3">
        <f>'CL &amp; Data'!D270</f>
        <v>-5.9509401000000004</v>
      </c>
      <c r="H58" s="3">
        <f>'CL &amp; Data'!C376</f>
        <v>-12.606135999999999</v>
      </c>
      <c r="I58" s="10">
        <f t="shared" si="1"/>
        <v>-2.9016090999999999</v>
      </c>
      <c r="J58" s="3">
        <f>'CL &amp; Data'!D376</f>
        <v>-6.1391473000000003</v>
      </c>
      <c r="L58" s="3">
        <f>'CL &amp; Data'!L270/1000000000</f>
        <v>9.9045000000000005</v>
      </c>
      <c r="N58" s="3">
        <f>'CL &amp; Data'!M270</f>
        <v>-10.200918</v>
      </c>
      <c r="O58" s="10">
        <f t="shared" si="2"/>
        <v>-2.4535052999999998</v>
      </c>
      <c r="P58" s="3">
        <f>'CL &amp; Data'!N270</f>
        <v>-6.6388097000000004</v>
      </c>
      <c r="R58" s="3">
        <f>'CL &amp; Data'!M376</f>
        <v>-13.387644999999999</v>
      </c>
      <c r="S58" s="10">
        <f t="shared" si="3"/>
        <v>-3.4761754999999983</v>
      </c>
      <c r="T58" s="3">
        <f>'CL &amp; Data'!N376</f>
        <v>-6.0604420000000001</v>
      </c>
      <c r="V58" s="50">
        <f>'CL &amp; Data'!B376/1000000000</f>
        <v>9.9045000000000005</v>
      </c>
    </row>
    <row r="59" spans="2:22" x14ac:dyDescent="0.25">
      <c r="B59" s="3">
        <f>'CL &amp; Data'!B271/1000000000</f>
        <v>10.0844</v>
      </c>
      <c r="D59" s="3">
        <f>'CL &amp; Data'!C271</f>
        <v>-8.7351971000000006</v>
      </c>
      <c r="E59" s="10">
        <f t="shared" si="0"/>
        <v>-2.3201299000000004</v>
      </c>
      <c r="F59" s="3">
        <f>'CL &amp; Data'!D271</f>
        <v>-5.8495407000000004</v>
      </c>
      <c r="H59" s="3">
        <f>'CL &amp; Data'!C377</f>
        <v>-12.737037000000001</v>
      </c>
      <c r="I59" s="10">
        <f t="shared" si="1"/>
        <v>-3.0325101000000014</v>
      </c>
      <c r="J59" s="3">
        <f>'CL &amp; Data'!D377</f>
        <v>-6.1613498</v>
      </c>
      <c r="L59" s="3">
        <f>'CL &amp; Data'!L271/1000000000</f>
        <v>10.0844</v>
      </c>
      <c r="N59" s="3">
        <f>'CL &amp; Data'!M271</f>
        <v>-10.279754000000001</v>
      </c>
      <c r="O59" s="10">
        <f t="shared" si="2"/>
        <v>-2.5323413000000006</v>
      </c>
      <c r="P59" s="3">
        <f>'CL &amp; Data'!N271</f>
        <v>-6.5230503000000004</v>
      </c>
      <c r="R59" s="3">
        <f>'CL &amp; Data'!M377</f>
        <v>-13.512305</v>
      </c>
      <c r="S59" s="10">
        <f t="shared" si="3"/>
        <v>-3.6008354999999987</v>
      </c>
      <c r="T59" s="3">
        <f>'CL &amp; Data'!N377</f>
        <v>-5.9564037000000001</v>
      </c>
      <c r="V59" s="50">
        <f>'CL &amp; Data'!B377/1000000000</f>
        <v>10.0844</v>
      </c>
    </row>
    <row r="60" spans="2:22" x14ac:dyDescent="0.25">
      <c r="B60" s="3">
        <f>'CL &amp; Data'!B272/1000000000</f>
        <v>10.2643</v>
      </c>
      <c r="D60" s="3">
        <f>'CL &amp; Data'!C272</f>
        <v>-8.7281922999999999</v>
      </c>
      <c r="E60" s="10">
        <f t="shared" si="0"/>
        <v>-2.3131250999999997</v>
      </c>
      <c r="F60" s="3">
        <f>'CL &amp; Data'!D272</f>
        <v>-5.7973742000000001</v>
      </c>
      <c r="H60" s="3">
        <f>'CL &amp; Data'!C378</f>
        <v>-12.703502</v>
      </c>
      <c r="I60" s="10">
        <f t="shared" si="1"/>
        <v>-2.9989751000000009</v>
      </c>
      <c r="J60" s="3">
        <f>'CL &amp; Data'!D378</f>
        <v>-6.1469550000000002</v>
      </c>
      <c r="L60" s="3">
        <f>'CL &amp; Data'!L272/1000000000</f>
        <v>10.2643</v>
      </c>
      <c r="N60" s="3">
        <f>'CL &amp; Data'!M272</f>
        <v>-10.422853999999999</v>
      </c>
      <c r="O60" s="10">
        <f t="shared" si="2"/>
        <v>-2.6754412999999992</v>
      </c>
      <c r="P60" s="3">
        <f>'CL &amp; Data'!N272</f>
        <v>-6.3808622000000002</v>
      </c>
      <c r="R60" s="3">
        <f>'CL &amp; Data'!M378</f>
        <v>-13.699754</v>
      </c>
      <c r="S60" s="10">
        <f t="shared" si="3"/>
        <v>-3.7882844999999996</v>
      </c>
      <c r="T60" s="3">
        <f>'CL &amp; Data'!N378</f>
        <v>-5.8430613999999998</v>
      </c>
      <c r="V60" s="50">
        <f>'CL &amp; Data'!B378/1000000000</f>
        <v>10.2643</v>
      </c>
    </row>
    <row r="61" spans="2:22" x14ac:dyDescent="0.25">
      <c r="B61" s="3">
        <f>'CL &amp; Data'!B273/1000000000</f>
        <v>10.4442</v>
      </c>
      <c r="D61" s="3">
        <f>'CL &amp; Data'!C273</f>
        <v>-8.7088213000000003</v>
      </c>
      <c r="E61" s="10">
        <f t="shared" si="0"/>
        <v>-2.2937541000000001</v>
      </c>
      <c r="F61" s="3">
        <f>'CL &amp; Data'!D273</f>
        <v>-5.7603168</v>
      </c>
      <c r="H61" s="3">
        <f>'CL &amp; Data'!C379</f>
        <v>-12.787077</v>
      </c>
      <c r="I61" s="10">
        <f t="shared" si="1"/>
        <v>-3.0825501000000006</v>
      </c>
      <c r="J61" s="3">
        <f>'CL &amp; Data'!D379</f>
        <v>-6.1289572999999997</v>
      </c>
      <c r="L61" s="3">
        <f>'CL &amp; Data'!L273/1000000000</f>
        <v>10.4442</v>
      </c>
      <c r="N61" s="3">
        <f>'CL &amp; Data'!M273</f>
        <v>-10.619306999999999</v>
      </c>
      <c r="O61" s="10">
        <f t="shared" si="2"/>
        <v>-2.8718942999999992</v>
      </c>
      <c r="P61" s="3">
        <f>'CL &amp; Data'!N273</f>
        <v>-6.2582269000000004</v>
      </c>
      <c r="R61" s="3">
        <f>'CL &amp; Data'!M379</f>
        <v>-13.850984</v>
      </c>
      <c r="S61" s="10">
        <f t="shared" si="3"/>
        <v>-3.9395144999999996</v>
      </c>
      <c r="T61" s="3">
        <f>'CL &amp; Data'!N379</f>
        <v>-5.6993947</v>
      </c>
      <c r="V61" s="50">
        <f>'CL &amp; Data'!B379/1000000000</f>
        <v>10.4442</v>
      </c>
    </row>
    <row r="62" spans="2:22" x14ac:dyDescent="0.25">
      <c r="B62" s="3">
        <f>'CL &amp; Data'!B274/1000000000</f>
        <v>10.6241</v>
      </c>
      <c r="D62" s="3">
        <f>'CL &amp; Data'!C274</f>
        <v>-8.7235823000000003</v>
      </c>
      <c r="E62" s="10">
        <f t="shared" si="0"/>
        <v>-2.3085151000000002</v>
      </c>
      <c r="F62" s="3">
        <f>'CL &amp; Data'!D274</f>
        <v>-5.7464490000000001</v>
      </c>
      <c r="H62" s="3">
        <f>'CL &amp; Data'!C380</f>
        <v>-12.885426000000001</v>
      </c>
      <c r="I62" s="10">
        <f t="shared" si="1"/>
        <v>-3.1808991000000013</v>
      </c>
      <c r="J62" s="3">
        <f>'CL &amp; Data'!D380</f>
        <v>-6.0665278000000002</v>
      </c>
      <c r="L62" s="3">
        <f>'CL &amp; Data'!L274/1000000000</f>
        <v>10.6241</v>
      </c>
      <c r="N62" s="3">
        <f>'CL &amp; Data'!M274</f>
        <v>-10.805336</v>
      </c>
      <c r="O62" s="10">
        <f t="shared" si="2"/>
        <v>-3.0579233000000006</v>
      </c>
      <c r="P62" s="3">
        <f>'CL &amp; Data'!N274</f>
        <v>-6.0801039000000001</v>
      </c>
      <c r="R62" s="3">
        <f>'CL &amp; Data'!M380</f>
        <v>-14.077392</v>
      </c>
      <c r="S62" s="10">
        <f t="shared" si="3"/>
        <v>-4.1659224999999989</v>
      </c>
      <c r="T62" s="3">
        <f>'CL &amp; Data'!N380</f>
        <v>-5.5952487</v>
      </c>
      <c r="V62" s="50">
        <f>'CL &amp; Data'!B380/1000000000</f>
        <v>10.6241</v>
      </c>
    </row>
    <row r="63" spans="2:22" x14ac:dyDescent="0.25">
      <c r="B63" s="3">
        <f>'CL &amp; Data'!B275/1000000000</f>
        <v>10.804</v>
      </c>
      <c r="D63" s="3">
        <f>'CL &amp; Data'!C275</f>
        <v>-8.7765894000000007</v>
      </c>
      <c r="E63" s="10">
        <f t="shared" si="0"/>
        <v>-2.3615222000000005</v>
      </c>
      <c r="F63" s="3">
        <f>'CL &amp; Data'!D275</f>
        <v>-5.6964997999999998</v>
      </c>
      <c r="H63" s="3">
        <f>'CL &amp; Data'!C381</f>
        <v>-13.092525</v>
      </c>
      <c r="I63" s="10">
        <f t="shared" si="1"/>
        <v>-3.3879981000000008</v>
      </c>
      <c r="J63" s="3">
        <f>'CL &amp; Data'!D381</f>
        <v>-5.9621987000000001</v>
      </c>
      <c r="L63" s="3">
        <f>'CL &amp; Data'!L275/1000000000</f>
        <v>10.804</v>
      </c>
      <c r="N63" s="3">
        <f>'CL &amp; Data'!M275</f>
        <v>-10.931765</v>
      </c>
      <c r="O63" s="10">
        <f t="shared" si="2"/>
        <v>-3.1843523000000005</v>
      </c>
      <c r="P63" s="3">
        <f>'CL &amp; Data'!N275</f>
        <v>-5.9206715000000001</v>
      </c>
      <c r="R63" s="3">
        <f>'CL &amp; Data'!M381</f>
        <v>-14.135961999999999</v>
      </c>
      <c r="S63" s="10">
        <f t="shared" si="3"/>
        <v>-4.2244924999999984</v>
      </c>
      <c r="T63" s="3">
        <f>'CL &amp; Data'!N381</f>
        <v>-5.4607434000000001</v>
      </c>
      <c r="V63" s="50">
        <f>'CL &amp; Data'!B381/1000000000</f>
        <v>10.804</v>
      </c>
    </row>
    <row r="64" spans="2:22" x14ac:dyDescent="0.25">
      <c r="B64" s="3">
        <f>'CL &amp; Data'!B276/1000000000</f>
        <v>10.9839</v>
      </c>
      <c r="D64" s="3">
        <f>'CL &amp; Data'!C276</f>
        <v>-8.9768723999999995</v>
      </c>
      <c r="E64" s="10">
        <f t="shared" si="0"/>
        <v>-2.5618051999999993</v>
      </c>
      <c r="F64" s="3">
        <f>'CL &amp; Data'!D276</f>
        <v>-5.6144303999999998</v>
      </c>
      <c r="H64" s="3">
        <f>'CL &amp; Data'!C382</f>
        <v>-13.262241</v>
      </c>
      <c r="I64" s="10">
        <f t="shared" si="1"/>
        <v>-3.5577141000000001</v>
      </c>
      <c r="J64" s="3">
        <f>'CL &amp; Data'!D382</f>
        <v>-5.8132701000000004</v>
      </c>
      <c r="L64" s="3">
        <f>'CL &amp; Data'!L276/1000000000</f>
        <v>10.9839</v>
      </c>
      <c r="N64" s="3">
        <f>'CL &amp; Data'!M276</f>
        <v>-10.926546999999999</v>
      </c>
      <c r="O64" s="10">
        <f t="shared" si="2"/>
        <v>-3.1791342999999994</v>
      </c>
      <c r="P64" s="3">
        <f>'CL &amp; Data'!N276</f>
        <v>-5.8060388999999999</v>
      </c>
      <c r="R64" s="3">
        <f>'CL &amp; Data'!M382</f>
        <v>-14.232258</v>
      </c>
      <c r="S64" s="10">
        <f t="shared" si="3"/>
        <v>-4.320788499999999</v>
      </c>
      <c r="T64" s="3">
        <f>'CL &amp; Data'!N382</f>
        <v>-5.4283013000000002</v>
      </c>
      <c r="V64" s="50">
        <f>'CL &amp; Data'!B382/1000000000</f>
        <v>10.9839</v>
      </c>
    </row>
    <row r="65" spans="2:22" x14ac:dyDescent="0.25">
      <c r="B65" s="3">
        <f>'CL &amp; Data'!B277/1000000000</f>
        <v>11.1638</v>
      </c>
      <c r="D65" s="3">
        <f>'CL &amp; Data'!C277</f>
        <v>-9.1893063000000001</v>
      </c>
      <c r="E65" s="10">
        <f t="shared" si="0"/>
        <v>-2.7742391</v>
      </c>
      <c r="F65" s="3">
        <f>'CL &amp; Data'!D277</f>
        <v>-5.4469842999999996</v>
      </c>
      <c r="H65" s="3">
        <f>'CL &amp; Data'!C383</f>
        <v>-13.368211000000001</v>
      </c>
      <c r="I65" s="10">
        <f t="shared" si="1"/>
        <v>-3.6636841000000011</v>
      </c>
      <c r="J65" s="3">
        <f>'CL &amp; Data'!D383</f>
        <v>-5.5981236000000001</v>
      </c>
      <c r="L65" s="3">
        <f>'CL &amp; Data'!L277/1000000000</f>
        <v>11.1638</v>
      </c>
      <c r="N65" s="3">
        <f>'CL &amp; Data'!M277</f>
        <v>-10.949859</v>
      </c>
      <c r="O65" s="10">
        <f t="shared" si="2"/>
        <v>-3.2024463000000001</v>
      </c>
      <c r="P65" s="3">
        <f>'CL &amp; Data'!N277</f>
        <v>-5.7538904999999998</v>
      </c>
      <c r="R65" s="3">
        <f>'CL &amp; Data'!M383</f>
        <v>-14.101191999999999</v>
      </c>
      <c r="S65" s="10">
        <f t="shared" si="3"/>
        <v>-4.1897224999999985</v>
      </c>
      <c r="T65" s="3">
        <f>'CL &amp; Data'!N383</f>
        <v>-5.4462637999999997</v>
      </c>
      <c r="V65" s="50">
        <f>'CL &amp; Data'!B383/1000000000</f>
        <v>11.1638</v>
      </c>
    </row>
    <row r="66" spans="2:22" x14ac:dyDescent="0.25">
      <c r="B66" s="3">
        <f>'CL &amp; Data'!B278/1000000000</f>
        <v>11.3437</v>
      </c>
      <c r="D66" s="3">
        <f>'CL &amp; Data'!C278</f>
        <v>-9.4971169999999994</v>
      </c>
      <c r="E66" s="10">
        <f t="shared" si="0"/>
        <v>-3.0820497999999992</v>
      </c>
      <c r="F66" s="3">
        <f>'CL &amp; Data'!D278</f>
        <v>-5.2682595000000001</v>
      </c>
      <c r="H66" s="3">
        <f>'CL &amp; Data'!C384</f>
        <v>-13.558833999999999</v>
      </c>
      <c r="I66" s="10">
        <f t="shared" si="1"/>
        <v>-3.8543070999999998</v>
      </c>
      <c r="J66" s="3">
        <f>'CL &amp; Data'!D384</f>
        <v>-5.3947392000000001</v>
      </c>
      <c r="L66" s="3">
        <f>'CL &amp; Data'!L278/1000000000</f>
        <v>11.3437</v>
      </c>
      <c r="N66" s="3">
        <f>'CL &amp; Data'!M278</f>
        <v>-10.955503999999999</v>
      </c>
      <c r="O66" s="10">
        <f t="shared" si="2"/>
        <v>-3.2080912999999995</v>
      </c>
      <c r="P66" s="3">
        <f>'CL &amp; Data'!N278</f>
        <v>-5.6332392999999996</v>
      </c>
      <c r="R66" s="3">
        <f>'CL &amp; Data'!M384</f>
        <v>-13.959756</v>
      </c>
      <c r="S66" s="10">
        <f t="shared" si="3"/>
        <v>-4.0482864999999997</v>
      </c>
      <c r="T66" s="3">
        <f>'CL &amp; Data'!N384</f>
        <v>-5.5158014</v>
      </c>
      <c r="V66" s="50">
        <f>'CL &amp; Data'!B384/1000000000</f>
        <v>11.3437</v>
      </c>
    </row>
    <row r="67" spans="2:22" x14ac:dyDescent="0.25">
      <c r="B67" s="3">
        <f>'CL &amp; Data'!B279/1000000000</f>
        <v>11.5236</v>
      </c>
      <c r="D67" s="3">
        <f>'CL &amp; Data'!C279</f>
        <v>-9.7398509999999998</v>
      </c>
      <c r="E67" s="10">
        <f t="shared" si="0"/>
        <v>-3.3247837999999996</v>
      </c>
      <c r="F67" s="3">
        <f>'CL &amp; Data'!D279</f>
        <v>-5.0268363999999996</v>
      </c>
      <c r="H67" s="3">
        <f>'CL &amp; Data'!C385</f>
        <v>-13.769895</v>
      </c>
      <c r="I67" s="10">
        <f t="shared" si="1"/>
        <v>-4.0653681000000006</v>
      </c>
      <c r="J67" s="3">
        <f>'CL &amp; Data'!D385</f>
        <v>-5.0829787</v>
      </c>
      <c r="L67" s="3">
        <f>'CL &amp; Data'!L279/1000000000</f>
        <v>11.5236</v>
      </c>
      <c r="N67" s="3">
        <f>'CL &amp; Data'!M279</f>
        <v>-11.135498999999999</v>
      </c>
      <c r="O67" s="10">
        <f t="shared" si="2"/>
        <v>-3.3880862999999994</v>
      </c>
      <c r="P67" s="3">
        <f>'CL &amp; Data'!N279</f>
        <v>-5.5083818000000004</v>
      </c>
      <c r="R67" s="3">
        <f>'CL &amp; Data'!M385</f>
        <v>-13.700365</v>
      </c>
      <c r="S67" s="10">
        <f t="shared" si="3"/>
        <v>-3.7888954999999989</v>
      </c>
      <c r="T67" s="3">
        <f>'CL &amp; Data'!N385</f>
        <v>-5.5414019000000003</v>
      </c>
      <c r="V67" s="50">
        <f>'CL &amp; Data'!B385/1000000000</f>
        <v>11.5236</v>
      </c>
    </row>
    <row r="68" spans="2:22" x14ac:dyDescent="0.25">
      <c r="B68" s="3">
        <f>'CL &amp; Data'!B280/1000000000</f>
        <v>11.7035</v>
      </c>
      <c r="D68" s="3">
        <f>'CL &amp; Data'!C280</f>
        <v>-10.02675</v>
      </c>
      <c r="E68" s="10">
        <f t="shared" ref="E68:E103" si="4">D68-$D$34</f>
        <v>-3.6116827999999996</v>
      </c>
      <c r="F68" s="3">
        <f>'CL &amp; Data'!D280</f>
        <v>-4.7752885999999997</v>
      </c>
      <c r="H68" s="3">
        <f>'CL &amp; Data'!C386</f>
        <v>-14.202817</v>
      </c>
      <c r="I68" s="10">
        <f t="shared" ref="I68:I103" si="5">H68-$H$5</f>
        <v>-4.4982901000000002</v>
      </c>
      <c r="J68" s="3">
        <f>'CL &amp; Data'!D386</f>
        <v>-4.8014441000000003</v>
      </c>
      <c r="L68" s="3">
        <f>'CL &amp; Data'!L280/1000000000</f>
        <v>11.7035</v>
      </c>
      <c r="N68" s="3">
        <f>'CL &amp; Data'!M280</f>
        <v>-11.342029999999999</v>
      </c>
      <c r="O68" s="10">
        <f t="shared" ref="O68:O103" si="6">N68-$N$3</f>
        <v>-3.5946172999999995</v>
      </c>
      <c r="P68" s="3">
        <f>'CL &amp; Data'!N280</f>
        <v>-5.3201532</v>
      </c>
      <c r="R68" s="3">
        <f>'CL &amp; Data'!M386</f>
        <v>-13.606477</v>
      </c>
      <c r="S68" s="10">
        <f t="shared" ref="S68:S103" si="7">R68-$R$5</f>
        <v>-3.6950074999999991</v>
      </c>
      <c r="T68" s="3">
        <f>'CL &amp; Data'!N386</f>
        <v>-5.5521501999999998</v>
      </c>
      <c r="V68" s="50">
        <f>'CL &amp; Data'!B386/1000000000</f>
        <v>11.7035</v>
      </c>
    </row>
    <row r="69" spans="2:22" x14ac:dyDescent="0.25">
      <c r="B69" s="3">
        <f>'CL &amp; Data'!B281/1000000000</f>
        <v>11.8834</v>
      </c>
      <c r="D69" s="3">
        <f>'CL &amp; Data'!C281</f>
        <v>-10.346067</v>
      </c>
      <c r="E69" s="10">
        <f t="shared" si="4"/>
        <v>-3.9309997999999995</v>
      </c>
      <c r="F69" s="3">
        <f>'CL &amp; Data'!D281</f>
        <v>-4.4942884000000003</v>
      </c>
      <c r="H69" s="3">
        <f>'CL &amp; Data'!C387</f>
        <v>-14.551202</v>
      </c>
      <c r="I69" s="10">
        <f t="shared" si="5"/>
        <v>-4.8466751000000006</v>
      </c>
      <c r="J69" s="3">
        <f>'CL &amp; Data'!D387</f>
        <v>-4.4381075000000001</v>
      </c>
      <c r="L69" s="3">
        <f>'CL &amp; Data'!L281/1000000000</f>
        <v>11.8834</v>
      </c>
      <c r="N69" s="3">
        <f>'CL &amp; Data'!M281</f>
        <v>-11.613020000000001</v>
      </c>
      <c r="O69" s="10">
        <f t="shared" si="6"/>
        <v>-3.8656073000000006</v>
      </c>
      <c r="P69" s="3">
        <f>'CL &amp; Data'!N281</f>
        <v>-5.0960068999999999</v>
      </c>
      <c r="R69" s="3">
        <f>'CL &amp; Data'!M387</f>
        <v>-13.606237999999999</v>
      </c>
      <c r="S69" s="10">
        <f t="shared" si="7"/>
        <v>-3.6947684999999986</v>
      </c>
      <c r="T69" s="3">
        <f>'CL &amp; Data'!N387</f>
        <v>-5.4865016999999998</v>
      </c>
      <c r="V69" s="50">
        <f>'CL &amp; Data'!B387/1000000000</f>
        <v>11.8834</v>
      </c>
    </row>
    <row r="70" spans="2:22" x14ac:dyDescent="0.25">
      <c r="B70" s="3">
        <f>'CL &amp; Data'!B282/1000000000</f>
        <v>12.0633</v>
      </c>
      <c r="D70" s="3">
        <f>'CL &amp; Data'!C282</f>
        <v>-10.744904999999999</v>
      </c>
      <c r="E70" s="10">
        <f t="shared" si="4"/>
        <v>-4.3298377999999991</v>
      </c>
      <c r="F70" s="3">
        <f>'CL &amp; Data'!D282</f>
        <v>-4.2029543</v>
      </c>
      <c r="H70" s="3">
        <f>'CL &amp; Data'!C388</f>
        <v>-15.035736999999999</v>
      </c>
      <c r="I70" s="10">
        <f t="shared" si="5"/>
        <v>-5.3312100999999998</v>
      </c>
      <c r="J70" s="3">
        <f>'CL &amp; Data'!D388</f>
        <v>-4.1267227999999996</v>
      </c>
      <c r="L70" s="3">
        <f>'CL &amp; Data'!L282/1000000000</f>
        <v>12.0633</v>
      </c>
      <c r="N70" s="3">
        <f>'CL &amp; Data'!M282</f>
        <v>-11.828761</v>
      </c>
      <c r="O70" s="10">
        <f t="shared" si="6"/>
        <v>-4.0813483000000002</v>
      </c>
      <c r="P70" s="3">
        <f>'CL &amp; Data'!N282</f>
        <v>-4.8666748999999996</v>
      </c>
      <c r="R70" s="3">
        <f>'CL &amp; Data'!M388</f>
        <v>-13.729521999999999</v>
      </c>
      <c r="S70" s="10">
        <f t="shared" si="7"/>
        <v>-3.8180524999999985</v>
      </c>
      <c r="T70" s="3">
        <f>'CL &amp; Data'!N388</f>
        <v>-5.3345389000000001</v>
      </c>
      <c r="V70" s="50">
        <f>'CL &amp; Data'!B388/1000000000</f>
        <v>12.0633</v>
      </c>
    </row>
    <row r="71" spans="2:22" x14ac:dyDescent="0.25">
      <c r="B71" s="3">
        <f>'CL &amp; Data'!B283/1000000000</f>
        <v>12.2432</v>
      </c>
      <c r="D71" s="3">
        <f>'CL &amp; Data'!C283</f>
        <v>-11.178205</v>
      </c>
      <c r="E71" s="10">
        <f t="shared" si="4"/>
        <v>-4.7631378</v>
      </c>
      <c r="F71" s="3">
        <f>'CL &amp; Data'!D283</f>
        <v>-3.9139168</v>
      </c>
      <c r="H71" s="3">
        <f>'CL &amp; Data'!C389</f>
        <v>-15.273709</v>
      </c>
      <c r="I71" s="10">
        <f t="shared" si="5"/>
        <v>-5.5691821000000008</v>
      </c>
      <c r="J71" s="3">
        <f>'CL &amp; Data'!D389</f>
        <v>-3.8013330000000001</v>
      </c>
      <c r="L71" s="3">
        <f>'CL &amp; Data'!L283/1000000000</f>
        <v>12.2432</v>
      </c>
      <c r="N71" s="3">
        <f>'CL &amp; Data'!M283</f>
        <v>-12.063253</v>
      </c>
      <c r="O71" s="10">
        <f t="shared" si="6"/>
        <v>-4.3158402999999996</v>
      </c>
      <c r="P71" s="3">
        <f>'CL &amp; Data'!N283</f>
        <v>-4.6540289000000001</v>
      </c>
      <c r="R71" s="3">
        <f>'CL &amp; Data'!M389</f>
        <v>-13.897601</v>
      </c>
      <c r="S71" s="10">
        <f t="shared" si="7"/>
        <v>-3.9861314999999991</v>
      </c>
      <c r="T71" s="3">
        <f>'CL &amp; Data'!N389</f>
        <v>-5.1245903999999998</v>
      </c>
      <c r="V71" s="50">
        <f>'CL &amp; Data'!B389/1000000000</f>
        <v>12.2432</v>
      </c>
    </row>
    <row r="72" spans="2:22" x14ac:dyDescent="0.25">
      <c r="B72" s="3">
        <f>'CL &amp; Data'!B284/1000000000</f>
        <v>12.4231</v>
      </c>
      <c r="D72" s="3">
        <f>'CL &amp; Data'!C284</f>
        <v>-11.514275</v>
      </c>
      <c r="E72" s="10">
        <f t="shared" si="4"/>
        <v>-5.0992077999999994</v>
      </c>
      <c r="F72" s="3">
        <f>'CL &amp; Data'!D284</f>
        <v>-3.6385350000000001</v>
      </c>
      <c r="H72" s="3">
        <f>'CL &amp; Data'!C390</f>
        <v>-15.599423</v>
      </c>
      <c r="I72" s="10">
        <f t="shared" si="5"/>
        <v>-5.8948961000000004</v>
      </c>
      <c r="J72" s="3">
        <f>'CL &amp; Data'!D390</f>
        <v>-3.5719242000000002</v>
      </c>
      <c r="L72" s="3">
        <f>'CL &amp; Data'!L284/1000000000</f>
        <v>12.4231</v>
      </c>
      <c r="N72" s="3">
        <f>'CL &amp; Data'!M284</f>
        <v>-12.322721</v>
      </c>
      <c r="O72" s="10">
        <f t="shared" si="6"/>
        <v>-4.5753082999999997</v>
      </c>
      <c r="P72" s="3">
        <f>'CL &amp; Data'!N284</f>
        <v>-4.4361142999999998</v>
      </c>
      <c r="R72" s="3">
        <f>'CL &amp; Data'!M390</f>
        <v>-14.097064</v>
      </c>
      <c r="S72" s="10">
        <f t="shared" si="7"/>
        <v>-4.1855944999999988</v>
      </c>
      <c r="T72" s="3">
        <f>'CL &amp; Data'!N390</f>
        <v>-4.8779301999999998</v>
      </c>
      <c r="V72" s="50">
        <f>'CL &amp; Data'!B390/1000000000</f>
        <v>12.4231</v>
      </c>
    </row>
    <row r="73" spans="2:22" x14ac:dyDescent="0.25">
      <c r="B73" s="3">
        <f>'CL &amp; Data'!B285/1000000000</f>
        <v>12.603</v>
      </c>
      <c r="D73" s="3">
        <f>'CL &amp; Data'!C285</f>
        <v>-11.798674</v>
      </c>
      <c r="E73" s="10">
        <f t="shared" si="4"/>
        <v>-5.3836067999999999</v>
      </c>
      <c r="F73" s="3">
        <f>'CL &amp; Data'!D285</f>
        <v>-3.4080815000000002</v>
      </c>
      <c r="H73" s="3">
        <f>'CL &amp; Data'!C391</f>
        <v>-15.728413</v>
      </c>
      <c r="I73" s="10">
        <f t="shared" si="5"/>
        <v>-6.0238861000000004</v>
      </c>
      <c r="J73" s="3">
        <f>'CL &amp; Data'!D391</f>
        <v>-3.3688235</v>
      </c>
      <c r="L73" s="3">
        <f>'CL &amp; Data'!L285/1000000000</f>
        <v>12.603</v>
      </c>
      <c r="N73" s="3">
        <f>'CL &amp; Data'!M285</f>
        <v>-12.603751000000001</v>
      </c>
      <c r="O73" s="10">
        <f t="shared" si="6"/>
        <v>-4.8563383000000009</v>
      </c>
      <c r="P73" s="3">
        <f>'CL &amp; Data'!N285</f>
        <v>-4.1967273</v>
      </c>
      <c r="R73" s="3">
        <f>'CL &amp; Data'!M391</f>
        <v>-14.356191000000001</v>
      </c>
      <c r="S73" s="10">
        <f t="shared" si="7"/>
        <v>-4.4447215</v>
      </c>
      <c r="T73" s="3">
        <f>'CL &amp; Data'!N391</f>
        <v>-4.5908160000000002</v>
      </c>
      <c r="V73" s="50">
        <f>'CL &amp; Data'!B391/1000000000</f>
        <v>12.603</v>
      </c>
    </row>
    <row r="74" spans="2:22" x14ac:dyDescent="0.25">
      <c r="B74" s="3">
        <f>'CL &amp; Data'!B286/1000000000</f>
        <v>12.7829</v>
      </c>
      <c r="D74" s="3">
        <f>'CL &amp; Data'!C286</f>
        <v>-11.992608000000001</v>
      </c>
      <c r="E74" s="10">
        <f t="shared" si="4"/>
        <v>-5.5775408000000004</v>
      </c>
      <c r="F74" s="3">
        <f>'CL &amp; Data'!D286</f>
        <v>-3.2066221000000001</v>
      </c>
      <c r="H74" s="3">
        <f>'CL &amp; Data'!C392</f>
        <v>-15.896139</v>
      </c>
      <c r="I74" s="10">
        <f t="shared" si="5"/>
        <v>-6.1916121000000004</v>
      </c>
      <c r="J74" s="3">
        <f>'CL &amp; Data'!D392</f>
        <v>-3.2389733999999999</v>
      </c>
      <c r="L74" s="3">
        <f>'CL &amp; Data'!L286/1000000000</f>
        <v>12.7829</v>
      </c>
      <c r="N74" s="3">
        <f>'CL &amp; Data'!M286</f>
        <v>-12.93144</v>
      </c>
      <c r="O74" s="10">
        <f t="shared" si="6"/>
        <v>-5.1840273000000003</v>
      </c>
      <c r="P74" s="3">
        <f>'CL &amp; Data'!N286</f>
        <v>-3.9563161999999998</v>
      </c>
      <c r="R74" s="3">
        <f>'CL &amp; Data'!M392</f>
        <v>-14.711321</v>
      </c>
      <c r="S74" s="10">
        <f t="shared" si="7"/>
        <v>-4.799851499999999</v>
      </c>
      <c r="T74" s="3">
        <f>'CL &amp; Data'!N392</f>
        <v>-4.2670126000000002</v>
      </c>
      <c r="V74" s="50">
        <f>'CL &amp; Data'!B392/1000000000</f>
        <v>12.7829</v>
      </c>
    </row>
    <row r="75" spans="2:22" x14ac:dyDescent="0.25">
      <c r="B75" s="3">
        <f>'CL &amp; Data'!B287/1000000000</f>
        <v>12.9628</v>
      </c>
      <c r="D75" s="3">
        <f>'CL &amp; Data'!C287</f>
        <v>-12.313554999999999</v>
      </c>
      <c r="E75" s="10">
        <f t="shared" si="4"/>
        <v>-5.8984877999999989</v>
      </c>
      <c r="F75" s="3">
        <f>'CL &amp; Data'!D287</f>
        <v>-3.0445544999999998</v>
      </c>
      <c r="H75" s="3">
        <f>'CL &amp; Data'!C393</f>
        <v>-15.969003000000001</v>
      </c>
      <c r="I75" s="10">
        <f t="shared" si="5"/>
        <v>-6.2644761000000013</v>
      </c>
      <c r="J75" s="3">
        <f>'CL &amp; Data'!D393</f>
        <v>-3.1458558999999999</v>
      </c>
      <c r="L75" s="3">
        <f>'CL &amp; Data'!L287/1000000000</f>
        <v>12.9628</v>
      </c>
      <c r="N75" s="3">
        <f>'CL &amp; Data'!M287</f>
        <v>-13.228764999999999</v>
      </c>
      <c r="O75" s="10">
        <f t="shared" si="6"/>
        <v>-5.4813522999999993</v>
      </c>
      <c r="P75" s="3">
        <f>'CL &amp; Data'!N287</f>
        <v>-3.7070202999999999</v>
      </c>
      <c r="R75" s="3">
        <f>'CL &amp; Data'!M393</f>
        <v>-15.235569999999999</v>
      </c>
      <c r="S75" s="10">
        <f t="shared" si="7"/>
        <v>-5.3241004999999983</v>
      </c>
      <c r="T75" s="3">
        <f>'CL &amp; Data'!N393</f>
        <v>-3.9401193000000001</v>
      </c>
      <c r="V75" s="50">
        <f>'CL &amp; Data'!B393/1000000000</f>
        <v>12.9628</v>
      </c>
    </row>
    <row r="76" spans="2:22" x14ac:dyDescent="0.25">
      <c r="B76" s="3">
        <f>'CL &amp; Data'!B288/1000000000</f>
        <v>13.1427</v>
      </c>
      <c r="D76" s="3">
        <f>'CL &amp; Data'!C288</f>
        <v>-12.682611</v>
      </c>
      <c r="E76" s="10">
        <f t="shared" si="4"/>
        <v>-6.2675437999999994</v>
      </c>
      <c r="F76" s="3">
        <f>'CL &amp; Data'!D288</f>
        <v>-2.9124634</v>
      </c>
      <c r="H76" s="3">
        <f>'CL &amp; Data'!C394</f>
        <v>-15.947627000000001</v>
      </c>
      <c r="I76" s="10">
        <f t="shared" si="5"/>
        <v>-6.2431001000000013</v>
      </c>
      <c r="J76" s="3">
        <f>'CL &amp; Data'!D394</f>
        <v>-3.1046597999999999</v>
      </c>
      <c r="L76" s="3">
        <f>'CL &amp; Data'!L288/1000000000</f>
        <v>13.1427</v>
      </c>
      <c r="N76" s="3">
        <f>'CL &amp; Data'!M288</f>
        <v>-13.545325999999999</v>
      </c>
      <c r="O76" s="10">
        <f t="shared" si="6"/>
        <v>-5.7979132999999994</v>
      </c>
      <c r="P76" s="3">
        <f>'CL &amp; Data'!N288</f>
        <v>-3.4757918999999999</v>
      </c>
      <c r="R76" s="3">
        <f>'CL &amp; Data'!M394</f>
        <v>-15.813205</v>
      </c>
      <c r="S76" s="10">
        <f t="shared" si="7"/>
        <v>-5.9017354999999991</v>
      </c>
      <c r="T76" s="3">
        <f>'CL &amp; Data'!N394</f>
        <v>-3.6038592</v>
      </c>
      <c r="V76" s="50">
        <f>'CL &amp; Data'!B394/1000000000</f>
        <v>13.1427</v>
      </c>
    </row>
    <row r="77" spans="2:22" x14ac:dyDescent="0.25">
      <c r="B77" s="3">
        <f>'CL &amp; Data'!B289/1000000000</f>
        <v>13.3226</v>
      </c>
      <c r="D77" s="3">
        <f>'CL &amp; Data'!C289</f>
        <v>-13.035939000000001</v>
      </c>
      <c r="E77" s="10">
        <f t="shared" si="4"/>
        <v>-6.6208718000000006</v>
      </c>
      <c r="F77" s="3">
        <f>'CL &amp; Data'!D289</f>
        <v>-2.8136888</v>
      </c>
      <c r="H77" s="3">
        <f>'CL &amp; Data'!C395</f>
        <v>-15.847816</v>
      </c>
      <c r="I77" s="10">
        <f t="shared" si="5"/>
        <v>-6.1432891000000005</v>
      </c>
      <c r="J77" s="3">
        <f>'CL &amp; Data'!D395</f>
        <v>-3.1035770999999999</v>
      </c>
      <c r="L77" s="3">
        <f>'CL &amp; Data'!L289/1000000000</f>
        <v>13.3226</v>
      </c>
      <c r="N77" s="3">
        <f>'CL &amp; Data'!M289</f>
        <v>-13.908229</v>
      </c>
      <c r="O77" s="10">
        <f t="shared" si="6"/>
        <v>-6.1608163000000005</v>
      </c>
      <c r="P77" s="3">
        <f>'CL &amp; Data'!N289</f>
        <v>-3.2664713999999999</v>
      </c>
      <c r="R77" s="3">
        <f>'CL &amp; Data'!M395</f>
        <v>-16.452908999999998</v>
      </c>
      <c r="S77" s="10">
        <f t="shared" si="7"/>
        <v>-6.5414394999999974</v>
      </c>
      <c r="T77" s="3">
        <f>'CL &amp; Data'!N395</f>
        <v>-3.2951728999999998</v>
      </c>
      <c r="V77" s="50">
        <f>'CL &amp; Data'!B395/1000000000</f>
        <v>13.3226</v>
      </c>
    </row>
    <row r="78" spans="2:22" x14ac:dyDescent="0.25">
      <c r="B78" s="3">
        <f>'CL &amp; Data'!B290/1000000000</f>
        <v>13.5025</v>
      </c>
      <c r="D78" s="3">
        <f>'CL &amp; Data'!C290</f>
        <v>-13.224892000000001</v>
      </c>
      <c r="E78" s="10">
        <f t="shared" si="4"/>
        <v>-6.8098248000000003</v>
      </c>
      <c r="F78" s="3">
        <f>'CL &amp; Data'!D290</f>
        <v>-2.7363453</v>
      </c>
      <c r="H78" s="3">
        <f>'CL &amp; Data'!C396</f>
        <v>-15.667422999999999</v>
      </c>
      <c r="I78" s="10">
        <f t="shared" si="5"/>
        <v>-5.9628961</v>
      </c>
      <c r="J78" s="3">
        <f>'CL &amp; Data'!D396</f>
        <v>-3.1277020000000002</v>
      </c>
      <c r="L78" s="3">
        <f>'CL &amp; Data'!L290/1000000000</f>
        <v>13.5025</v>
      </c>
      <c r="N78" s="3">
        <f>'CL &amp; Data'!M290</f>
        <v>-14.366989999999999</v>
      </c>
      <c r="O78" s="10">
        <f t="shared" si="6"/>
        <v>-6.6195772999999996</v>
      </c>
      <c r="P78" s="3">
        <f>'CL &amp; Data'!N290</f>
        <v>-3.0843501</v>
      </c>
      <c r="R78" s="3">
        <f>'CL &amp; Data'!M396</f>
        <v>-17.081249</v>
      </c>
      <c r="S78" s="10">
        <f t="shared" si="7"/>
        <v>-7.1697794999999989</v>
      </c>
      <c r="T78" s="3">
        <f>'CL &amp; Data'!N396</f>
        <v>-3.0227084</v>
      </c>
      <c r="V78" s="50">
        <f>'CL &amp; Data'!B396/1000000000</f>
        <v>13.5025</v>
      </c>
    </row>
    <row r="79" spans="2:22" x14ac:dyDescent="0.25">
      <c r="B79" s="3">
        <f>'CL &amp; Data'!B291/1000000000</f>
        <v>13.682399999999999</v>
      </c>
      <c r="D79" s="3">
        <f>'CL &amp; Data'!C291</f>
        <v>-13.355758</v>
      </c>
      <c r="E79" s="10">
        <f t="shared" si="4"/>
        <v>-6.9406907999999996</v>
      </c>
      <c r="F79" s="3">
        <f>'CL &amp; Data'!D291</f>
        <v>-2.6946781</v>
      </c>
      <c r="H79" s="3">
        <f>'CL &amp; Data'!C397</f>
        <v>-15.588158</v>
      </c>
      <c r="I79" s="10">
        <f t="shared" si="5"/>
        <v>-5.8836311000000006</v>
      </c>
      <c r="J79" s="3">
        <f>'CL &amp; Data'!D397</f>
        <v>-3.1603992000000001</v>
      </c>
      <c r="L79" s="3">
        <f>'CL &amp; Data'!L291/1000000000</f>
        <v>13.682399999999999</v>
      </c>
      <c r="N79" s="3">
        <f>'CL &amp; Data'!M291</f>
        <v>-14.895352000000001</v>
      </c>
      <c r="O79" s="10">
        <f t="shared" si="6"/>
        <v>-7.1479393000000009</v>
      </c>
      <c r="P79" s="3">
        <f>'CL &amp; Data'!N291</f>
        <v>-2.9197152000000002</v>
      </c>
      <c r="R79" s="3">
        <f>'CL &amp; Data'!M397</f>
        <v>-17.777225000000001</v>
      </c>
      <c r="S79" s="10">
        <f t="shared" si="7"/>
        <v>-7.8657555000000006</v>
      </c>
      <c r="T79" s="3">
        <f>'CL &amp; Data'!N397</f>
        <v>-2.8012277999999999</v>
      </c>
      <c r="V79" s="50">
        <f>'CL &amp; Data'!B397/1000000000</f>
        <v>13.682399999999999</v>
      </c>
    </row>
    <row r="80" spans="2:22" x14ac:dyDescent="0.25">
      <c r="B80" s="3">
        <f>'CL &amp; Data'!B292/1000000000</f>
        <v>13.862299999999999</v>
      </c>
      <c r="D80" s="3">
        <f>'CL &amp; Data'!C292</f>
        <v>-13.551034</v>
      </c>
      <c r="E80" s="10">
        <f t="shared" si="4"/>
        <v>-7.1359667999999994</v>
      </c>
      <c r="F80" s="3">
        <f>'CL &amp; Data'!D292</f>
        <v>-2.6740936999999998</v>
      </c>
      <c r="H80" s="3">
        <f>'CL &amp; Data'!C398</f>
        <v>-15.675915</v>
      </c>
      <c r="I80" s="10">
        <f t="shared" si="5"/>
        <v>-5.9713881000000004</v>
      </c>
      <c r="J80" s="3">
        <f>'CL &amp; Data'!D398</f>
        <v>-3.1631798999999998</v>
      </c>
      <c r="L80" s="3">
        <f>'CL &amp; Data'!L292/1000000000</f>
        <v>13.862299999999999</v>
      </c>
      <c r="N80" s="3">
        <f>'CL &amp; Data'!M292</f>
        <v>-15.428979</v>
      </c>
      <c r="O80" s="10">
        <f t="shared" si="6"/>
        <v>-7.6815663000000001</v>
      </c>
      <c r="P80" s="3">
        <f>'CL &amp; Data'!N292</f>
        <v>-2.7796859999999999</v>
      </c>
      <c r="R80" s="3">
        <f>'CL &amp; Data'!M398</f>
        <v>-18.447569000000001</v>
      </c>
      <c r="S80" s="10">
        <f t="shared" si="7"/>
        <v>-8.5360995000000006</v>
      </c>
      <c r="T80" s="3">
        <f>'CL &amp; Data'!N398</f>
        <v>-2.6129234000000001</v>
      </c>
      <c r="V80" s="50">
        <f>'CL &amp; Data'!B398/1000000000</f>
        <v>13.862299999999999</v>
      </c>
    </row>
    <row r="81" spans="2:22" x14ac:dyDescent="0.25">
      <c r="B81" s="3">
        <f>'CL &amp; Data'!B293/1000000000</f>
        <v>14.042199999999999</v>
      </c>
      <c r="D81" s="3">
        <f>'CL &amp; Data'!C293</f>
        <v>-13.877635</v>
      </c>
      <c r="E81" s="10">
        <f t="shared" si="4"/>
        <v>-7.4625677999999995</v>
      </c>
      <c r="F81" s="3">
        <f>'CL &amp; Data'!D293</f>
        <v>-2.6617947000000002</v>
      </c>
      <c r="H81" s="3">
        <f>'CL &amp; Data'!C399</f>
        <v>-15.967174999999999</v>
      </c>
      <c r="I81" s="10">
        <f t="shared" si="5"/>
        <v>-6.2626480999999998</v>
      </c>
      <c r="J81" s="3">
        <f>'CL &amp; Data'!D399</f>
        <v>-3.1430299000000002</v>
      </c>
      <c r="L81" s="3">
        <f>'CL &amp; Data'!L293/1000000000</f>
        <v>14.042199999999999</v>
      </c>
      <c r="N81" s="3">
        <f>'CL &amp; Data'!M293</f>
        <v>-15.961691999999999</v>
      </c>
      <c r="O81" s="10">
        <f t="shared" si="6"/>
        <v>-8.2142792999999994</v>
      </c>
      <c r="P81" s="3">
        <f>'CL &amp; Data'!N293</f>
        <v>-2.6573471999999998</v>
      </c>
      <c r="R81" s="3">
        <f>'CL &amp; Data'!M399</f>
        <v>-19.115089000000001</v>
      </c>
      <c r="S81" s="10">
        <f t="shared" si="7"/>
        <v>-9.2036195000000003</v>
      </c>
      <c r="T81" s="3">
        <f>'CL &amp; Data'!N399</f>
        <v>-2.4653683000000002</v>
      </c>
      <c r="V81" s="50">
        <f>'CL &amp; Data'!B399/1000000000</f>
        <v>14.042199999999999</v>
      </c>
    </row>
    <row r="82" spans="2:22" x14ac:dyDescent="0.25">
      <c r="B82" s="3">
        <f>'CL &amp; Data'!B294/1000000000</f>
        <v>14.222099999999999</v>
      </c>
      <c r="D82" s="3">
        <f>'CL &amp; Data'!C294</f>
        <v>-14.243698</v>
      </c>
      <c r="E82" s="10">
        <f t="shared" si="4"/>
        <v>-7.8286308</v>
      </c>
      <c r="F82" s="3">
        <f>'CL &amp; Data'!D294</f>
        <v>-2.6474883999999999</v>
      </c>
      <c r="H82" s="3">
        <f>'CL &amp; Data'!C400</f>
        <v>-16.403357</v>
      </c>
      <c r="I82" s="10">
        <f t="shared" si="5"/>
        <v>-6.6988301000000003</v>
      </c>
      <c r="J82" s="3">
        <f>'CL &amp; Data'!D400</f>
        <v>-3.0744543000000002</v>
      </c>
      <c r="L82" s="3">
        <f>'CL &amp; Data'!L294/1000000000</f>
        <v>14.222099999999999</v>
      </c>
      <c r="N82" s="3">
        <f>'CL &amp; Data'!M294</f>
        <v>-16.574299</v>
      </c>
      <c r="O82" s="10">
        <f t="shared" si="6"/>
        <v>-8.8268863</v>
      </c>
      <c r="P82" s="3">
        <f>'CL &amp; Data'!N294</f>
        <v>-2.5491877000000001</v>
      </c>
      <c r="R82" s="3">
        <f>'CL &amp; Data'!M400</f>
        <v>-19.743777999999999</v>
      </c>
      <c r="S82" s="10">
        <f t="shared" si="7"/>
        <v>-9.8323084999999981</v>
      </c>
      <c r="T82" s="3">
        <f>'CL &amp; Data'!N400</f>
        <v>-2.3467254999999998</v>
      </c>
      <c r="V82" s="50">
        <f>'CL &amp; Data'!B400/1000000000</f>
        <v>14.222099999999999</v>
      </c>
    </row>
    <row r="83" spans="2:22" x14ac:dyDescent="0.25">
      <c r="B83" s="3">
        <f>'CL &amp; Data'!B295/1000000000</f>
        <v>14.401999999999999</v>
      </c>
      <c r="D83" s="3">
        <f>'CL &amp; Data'!C295</f>
        <v>-14.668138000000001</v>
      </c>
      <c r="E83" s="10">
        <f t="shared" si="4"/>
        <v>-8.2530707999999997</v>
      </c>
      <c r="F83" s="3">
        <f>'CL &amp; Data'!D295</f>
        <v>-2.6333191</v>
      </c>
      <c r="H83" s="3">
        <f>'CL &amp; Data'!C401</f>
        <v>-16.988510000000002</v>
      </c>
      <c r="I83" s="10">
        <f t="shared" si="5"/>
        <v>-7.2839831000000022</v>
      </c>
      <c r="J83" s="3">
        <f>'CL &amp; Data'!D401</f>
        <v>-2.9654462000000001</v>
      </c>
      <c r="L83" s="3">
        <f>'CL &amp; Data'!L295/1000000000</f>
        <v>14.401999999999999</v>
      </c>
      <c r="N83" s="3">
        <f>'CL &amp; Data'!M295</f>
        <v>-17.268851999999999</v>
      </c>
      <c r="O83" s="10">
        <f t="shared" si="6"/>
        <v>-9.5214392999999991</v>
      </c>
      <c r="P83" s="3">
        <f>'CL &amp; Data'!N295</f>
        <v>-2.4533448</v>
      </c>
      <c r="R83" s="3">
        <f>'CL &amp; Data'!M401</f>
        <v>-20.363175999999999</v>
      </c>
      <c r="S83" s="10">
        <f t="shared" si="7"/>
        <v>-10.451706499999998</v>
      </c>
      <c r="T83" s="3">
        <f>'CL &amp; Data'!N401</f>
        <v>-2.2573512</v>
      </c>
      <c r="V83" s="50">
        <f>'CL &amp; Data'!B401/1000000000</f>
        <v>14.401999999999999</v>
      </c>
    </row>
    <row r="84" spans="2:22" x14ac:dyDescent="0.25">
      <c r="B84" s="3">
        <f>'CL &amp; Data'!B296/1000000000</f>
        <v>14.581899999999999</v>
      </c>
      <c r="D84" s="3">
        <f>'CL &amp; Data'!C296</f>
        <v>-15.048765</v>
      </c>
      <c r="E84" s="10">
        <f t="shared" si="4"/>
        <v>-8.6336978000000002</v>
      </c>
      <c r="F84" s="3">
        <f>'CL &amp; Data'!D296</f>
        <v>-2.6040646999999999</v>
      </c>
      <c r="H84" s="3">
        <f>'CL &amp; Data'!C402</f>
        <v>-17.698647999999999</v>
      </c>
      <c r="I84" s="10">
        <f t="shared" si="5"/>
        <v>-7.9941210999999992</v>
      </c>
      <c r="J84" s="3">
        <f>'CL &amp; Data'!D402</f>
        <v>-2.8337251999999999</v>
      </c>
      <c r="L84" s="3">
        <f>'CL &amp; Data'!L296/1000000000</f>
        <v>14.581899999999999</v>
      </c>
      <c r="N84" s="3">
        <f>'CL &amp; Data'!M296</f>
        <v>-18.049945999999998</v>
      </c>
      <c r="O84" s="10">
        <f t="shared" si="6"/>
        <v>-10.302533299999999</v>
      </c>
      <c r="P84" s="3">
        <f>'CL &amp; Data'!N296</f>
        <v>-2.3651032000000001</v>
      </c>
      <c r="R84" s="3">
        <f>'CL &amp; Data'!M402</f>
        <v>-20.965033999999999</v>
      </c>
      <c r="S84" s="10">
        <f t="shared" si="7"/>
        <v>-11.053564499999998</v>
      </c>
      <c r="T84" s="3">
        <f>'CL &amp; Data'!N402</f>
        <v>-2.1795266</v>
      </c>
      <c r="V84" s="50">
        <f>'CL &amp; Data'!B402/1000000000</f>
        <v>14.581899999999999</v>
      </c>
    </row>
    <row r="85" spans="2:22" x14ac:dyDescent="0.25">
      <c r="B85" s="3">
        <f>'CL &amp; Data'!B297/1000000000</f>
        <v>14.761799999999999</v>
      </c>
      <c r="D85" s="3">
        <f>'CL &amp; Data'!C297</f>
        <v>-15.561082000000001</v>
      </c>
      <c r="E85" s="10">
        <f t="shared" si="4"/>
        <v>-9.1460147999999997</v>
      </c>
      <c r="F85" s="3">
        <f>'CL &amp; Data'!D297</f>
        <v>-2.5617070000000002</v>
      </c>
      <c r="H85" s="3">
        <f>'CL &amp; Data'!C403</f>
        <v>-18.567896000000001</v>
      </c>
      <c r="I85" s="10">
        <f t="shared" si="5"/>
        <v>-8.8633691000000017</v>
      </c>
      <c r="J85" s="3">
        <f>'CL &amp; Data'!D403</f>
        <v>-2.6964549999999998</v>
      </c>
      <c r="L85" s="3">
        <f>'CL &amp; Data'!L297/1000000000</f>
        <v>14.761799999999999</v>
      </c>
      <c r="N85" s="3">
        <f>'CL &amp; Data'!M297</f>
        <v>-18.755064000000001</v>
      </c>
      <c r="O85" s="10">
        <f t="shared" si="6"/>
        <v>-11.007651300000001</v>
      </c>
      <c r="P85" s="3">
        <f>'CL &amp; Data'!N297</f>
        <v>-2.2821653</v>
      </c>
      <c r="R85" s="3">
        <f>'CL &amp; Data'!M403</f>
        <v>-21.553515999999998</v>
      </c>
      <c r="S85" s="10">
        <f t="shared" si="7"/>
        <v>-11.642046499999998</v>
      </c>
      <c r="T85" s="3">
        <f>'CL &amp; Data'!N403</f>
        <v>-2.1136846999999999</v>
      </c>
      <c r="V85" s="50">
        <f>'CL &amp; Data'!B403/1000000000</f>
        <v>14.761799999999999</v>
      </c>
    </row>
    <row r="86" spans="2:22" x14ac:dyDescent="0.25">
      <c r="B86" s="3">
        <f>'CL &amp; Data'!B298/1000000000</f>
        <v>14.941700000000001</v>
      </c>
      <c r="D86" s="3">
        <f>'CL &amp; Data'!C298</f>
        <v>-16.169270999999998</v>
      </c>
      <c r="E86" s="10">
        <f t="shared" si="4"/>
        <v>-9.7542037999999991</v>
      </c>
      <c r="F86" s="3">
        <f>'CL &amp; Data'!D298</f>
        <v>-2.4990337</v>
      </c>
      <c r="H86" s="3">
        <f>'CL &amp; Data'!C404</f>
        <v>-19.463017000000001</v>
      </c>
      <c r="I86" s="10">
        <f t="shared" si="5"/>
        <v>-9.7584901000000013</v>
      </c>
      <c r="J86" s="3">
        <f>'CL &amp; Data'!D404</f>
        <v>-2.5595083000000001</v>
      </c>
      <c r="L86" s="3">
        <f>'CL &amp; Data'!L298/1000000000</f>
        <v>14.941700000000001</v>
      </c>
      <c r="N86" s="3">
        <f>'CL &amp; Data'!M298</f>
        <v>-19.441693999999998</v>
      </c>
      <c r="O86" s="10">
        <f t="shared" si="6"/>
        <v>-11.694281299999998</v>
      </c>
      <c r="P86" s="3">
        <f>'CL &amp; Data'!N298</f>
        <v>-2.2063804</v>
      </c>
      <c r="R86" s="3">
        <f>'CL &amp; Data'!M404</f>
        <v>-22.141106000000001</v>
      </c>
      <c r="S86" s="10">
        <f t="shared" si="7"/>
        <v>-12.2296365</v>
      </c>
      <c r="T86" s="3">
        <f>'CL &amp; Data'!N404</f>
        <v>-2.0528735999999999</v>
      </c>
      <c r="V86" s="50">
        <f>'CL &amp; Data'!B404/1000000000</f>
        <v>14.941700000000001</v>
      </c>
    </row>
    <row r="87" spans="2:22" x14ac:dyDescent="0.25">
      <c r="B87" s="3">
        <f>'CL &amp; Data'!B299/1000000000</f>
        <v>15.121600000000001</v>
      </c>
      <c r="D87" s="3">
        <f>'CL &amp; Data'!C299</f>
        <v>-16.903009000000001</v>
      </c>
      <c r="E87" s="10">
        <f t="shared" si="4"/>
        <v>-10.487941800000002</v>
      </c>
      <c r="F87" s="3">
        <f>'CL &amp; Data'!D299</f>
        <v>-2.4201665000000001</v>
      </c>
      <c r="H87" s="3">
        <f>'CL &amp; Data'!C405</f>
        <v>-20.394199</v>
      </c>
      <c r="I87" s="10">
        <f t="shared" si="5"/>
        <v>-10.689672100000001</v>
      </c>
      <c r="J87" s="3">
        <f>'CL &amp; Data'!D405</f>
        <v>-2.4291212999999998</v>
      </c>
      <c r="L87" s="3">
        <f>'CL &amp; Data'!L299/1000000000</f>
        <v>15.121600000000001</v>
      </c>
      <c r="N87" s="3">
        <f>'CL &amp; Data'!M299</f>
        <v>-20.043396000000001</v>
      </c>
      <c r="O87" s="10">
        <f t="shared" si="6"/>
        <v>-12.295983300000001</v>
      </c>
      <c r="P87" s="3">
        <f>'CL &amp; Data'!N299</f>
        <v>-2.1344363999999998</v>
      </c>
      <c r="R87" s="3">
        <f>'CL &amp; Data'!M405</f>
        <v>-22.697095999999998</v>
      </c>
      <c r="S87" s="10">
        <f t="shared" si="7"/>
        <v>-12.785626499999998</v>
      </c>
      <c r="T87" s="3">
        <f>'CL &amp; Data'!N405</f>
        <v>-1.9933734000000001</v>
      </c>
      <c r="V87" s="50">
        <f>'CL &amp; Data'!B405/1000000000</f>
        <v>15.121600000000001</v>
      </c>
    </row>
    <row r="88" spans="2:22" x14ac:dyDescent="0.25">
      <c r="B88" s="3">
        <f>'CL &amp; Data'!B300/1000000000</f>
        <v>15.301500000000001</v>
      </c>
      <c r="D88" s="3">
        <f>'CL &amp; Data'!C300</f>
        <v>-17.659797999999999</v>
      </c>
      <c r="E88" s="10">
        <f t="shared" si="4"/>
        <v>-11.244730799999999</v>
      </c>
      <c r="F88" s="3">
        <f>'CL &amp; Data'!D300</f>
        <v>-2.3225547999999998</v>
      </c>
      <c r="H88" s="3">
        <f>'CL &amp; Data'!C406</f>
        <v>-21.28293</v>
      </c>
      <c r="I88" s="10">
        <f t="shared" si="5"/>
        <v>-11.578403100000001</v>
      </c>
      <c r="J88" s="3">
        <f>'CL &amp; Data'!D406</f>
        <v>-2.3006896999999999</v>
      </c>
      <c r="L88" s="3">
        <f>'CL &amp; Data'!L300/1000000000</f>
        <v>15.301500000000001</v>
      </c>
      <c r="N88" s="3">
        <f>'CL &amp; Data'!M300</f>
        <v>-20.631741000000002</v>
      </c>
      <c r="O88" s="10">
        <f t="shared" si="6"/>
        <v>-12.884328300000002</v>
      </c>
      <c r="P88" s="3">
        <f>'CL &amp; Data'!N300</f>
        <v>-2.0634496000000002</v>
      </c>
      <c r="R88" s="3">
        <f>'CL &amp; Data'!M406</f>
        <v>-23.268661000000002</v>
      </c>
      <c r="S88" s="10">
        <f t="shared" si="7"/>
        <v>-13.357191500000001</v>
      </c>
      <c r="T88" s="3">
        <f>'CL &amp; Data'!N406</f>
        <v>-1.9311267999999999</v>
      </c>
      <c r="V88" s="50">
        <f>'CL &amp; Data'!B406/1000000000</f>
        <v>15.301500000000001</v>
      </c>
    </row>
    <row r="89" spans="2:22" x14ac:dyDescent="0.25">
      <c r="B89" s="3">
        <f>'CL &amp; Data'!B301/1000000000</f>
        <v>15.481400000000001</v>
      </c>
      <c r="D89" s="3">
        <f>'CL &amp; Data'!C301</f>
        <v>-18.375927000000001</v>
      </c>
      <c r="E89" s="10">
        <f t="shared" si="4"/>
        <v>-11.960859800000001</v>
      </c>
      <c r="F89" s="3">
        <f>'CL &amp; Data'!D301</f>
        <v>-2.2102189000000001</v>
      </c>
      <c r="H89" s="3">
        <f>'CL &amp; Data'!C407</f>
        <v>-22.150784999999999</v>
      </c>
      <c r="I89" s="10">
        <f t="shared" si="5"/>
        <v>-12.4462581</v>
      </c>
      <c r="J89" s="3">
        <f>'CL &amp; Data'!D407</f>
        <v>-2.1733169999999999</v>
      </c>
      <c r="L89" s="3">
        <f>'CL &amp; Data'!L301/1000000000</f>
        <v>15.481400000000001</v>
      </c>
      <c r="N89" s="3">
        <f>'CL &amp; Data'!M301</f>
        <v>-21.210947000000001</v>
      </c>
      <c r="O89" s="10">
        <f t="shared" si="6"/>
        <v>-13.463534300000001</v>
      </c>
      <c r="P89" s="3">
        <f>'CL &amp; Data'!N301</f>
        <v>-1.9908781</v>
      </c>
      <c r="R89" s="3">
        <f>'CL &amp; Data'!M407</f>
        <v>-23.83428</v>
      </c>
      <c r="S89" s="10">
        <f t="shared" si="7"/>
        <v>-13.922810499999999</v>
      </c>
      <c r="T89" s="3">
        <f>'CL &amp; Data'!N407</f>
        <v>-1.8677727</v>
      </c>
      <c r="V89" s="50">
        <f>'CL &amp; Data'!B407/1000000000</f>
        <v>15.481400000000001</v>
      </c>
    </row>
    <row r="90" spans="2:22" x14ac:dyDescent="0.25">
      <c r="B90" s="3">
        <f>'CL &amp; Data'!B302/1000000000</f>
        <v>15.661300000000001</v>
      </c>
      <c r="D90" s="3">
        <f>'CL &amp; Data'!C302</f>
        <v>-19.161629000000001</v>
      </c>
      <c r="E90" s="10">
        <f t="shared" si="4"/>
        <v>-12.746561800000002</v>
      </c>
      <c r="F90" s="3">
        <f>'CL &amp; Data'!D302</f>
        <v>-2.0862091</v>
      </c>
      <c r="H90" s="3">
        <f>'CL &amp; Data'!C408</f>
        <v>-22.948370000000001</v>
      </c>
      <c r="I90" s="10">
        <f t="shared" si="5"/>
        <v>-13.243843100000001</v>
      </c>
      <c r="J90" s="3">
        <f>'CL &amp; Data'!D408</f>
        <v>-2.0412811999999998</v>
      </c>
      <c r="L90" s="3">
        <f>'CL &amp; Data'!L302/1000000000</f>
        <v>15.661300000000001</v>
      </c>
      <c r="N90" s="3">
        <f>'CL &amp; Data'!M302</f>
        <v>-21.814651000000001</v>
      </c>
      <c r="O90" s="10">
        <f t="shared" si="6"/>
        <v>-14.067238300000001</v>
      </c>
      <c r="P90" s="3">
        <f>'CL &amp; Data'!N302</f>
        <v>-1.9129072</v>
      </c>
      <c r="R90" s="3">
        <f>'CL &amp; Data'!M408</f>
        <v>-24.444063</v>
      </c>
      <c r="S90" s="10">
        <f t="shared" si="7"/>
        <v>-14.532593499999999</v>
      </c>
      <c r="T90" s="3">
        <f>'CL &amp; Data'!N408</f>
        <v>-1.7977958999999999</v>
      </c>
      <c r="V90" s="50">
        <f>'CL &amp; Data'!B408/1000000000</f>
        <v>15.661300000000001</v>
      </c>
    </row>
    <row r="91" spans="2:22" x14ac:dyDescent="0.25">
      <c r="B91" s="3">
        <f>'CL &amp; Data'!B303/1000000000</f>
        <v>15.841200000000001</v>
      </c>
      <c r="D91" s="3">
        <f>'CL &amp; Data'!C303</f>
        <v>-19.896754999999999</v>
      </c>
      <c r="E91" s="10">
        <f t="shared" si="4"/>
        <v>-13.4816878</v>
      </c>
      <c r="F91" s="3">
        <f>'CL &amp; Data'!D303</f>
        <v>-1.9566752999999999</v>
      </c>
      <c r="H91" s="3">
        <f>'CL &amp; Data'!C409</f>
        <v>-23.684694</v>
      </c>
      <c r="I91" s="10">
        <f t="shared" si="5"/>
        <v>-13.980167100000001</v>
      </c>
      <c r="J91" s="3">
        <f>'CL &amp; Data'!D409</f>
        <v>-1.9114720000000001</v>
      </c>
      <c r="L91" s="3">
        <f>'CL &amp; Data'!L303/1000000000</f>
        <v>15.841200000000001</v>
      </c>
      <c r="N91" s="3">
        <f>'CL &amp; Data'!M303</f>
        <v>-22.456582999999998</v>
      </c>
      <c r="O91" s="10">
        <f t="shared" si="6"/>
        <v>-14.709170299999998</v>
      </c>
      <c r="P91" s="3">
        <f>'CL &amp; Data'!N303</f>
        <v>-1.8307673</v>
      </c>
      <c r="R91" s="3">
        <f>'CL &amp; Data'!M409</f>
        <v>-25.052043999999999</v>
      </c>
      <c r="S91" s="10">
        <f t="shared" si="7"/>
        <v>-15.140574499999998</v>
      </c>
      <c r="T91" s="3">
        <f>'CL &amp; Data'!N409</f>
        <v>-1.7238966</v>
      </c>
      <c r="V91" s="50">
        <f>'CL &amp; Data'!B409/1000000000</f>
        <v>15.841200000000001</v>
      </c>
    </row>
    <row r="92" spans="2:22" x14ac:dyDescent="0.25">
      <c r="B92" s="3">
        <f>'CL &amp; Data'!B304/1000000000</f>
        <v>16.021100000000001</v>
      </c>
      <c r="D92" s="3">
        <f>'CL &amp; Data'!C304</f>
        <v>-20.748923999999999</v>
      </c>
      <c r="E92" s="10">
        <f t="shared" si="4"/>
        <v>-14.3338568</v>
      </c>
      <c r="F92" s="3">
        <f>'CL &amp; Data'!D304</f>
        <v>-1.8258871000000001</v>
      </c>
      <c r="H92" s="3">
        <f>'CL &amp; Data'!C410</f>
        <v>-24.343529</v>
      </c>
      <c r="I92" s="10">
        <f t="shared" si="5"/>
        <v>-14.639002100000001</v>
      </c>
      <c r="J92" s="3">
        <f>'CL &amp; Data'!D410</f>
        <v>-1.7816920999999999</v>
      </c>
      <c r="L92" s="3">
        <f>'CL &amp; Data'!L304/1000000000</f>
        <v>16.021100000000001</v>
      </c>
      <c r="N92" s="3">
        <f>'CL &amp; Data'!M304</f>
        <v>-23.105042999999998</v>
      </c>
      <c r="O92" s="10">
        <f t="shared" si="6"/>
        <v>-15.357630299999999</v>
      </c>
      <c r="P92" s="3">
        <f>'CL &amp; Data'!N304</f>
        <v>-1.7462367000000001</v>
      </c>
      <c r="R92" s="3">
        <f>'CL &amp; Data'!M410</f>
        <v>-25.702423</v>
      </c>
      <c r="S92" s="10">
        <f t="shared" si="7"/>
        <v>-15.790953499999999</v>
      </c>
      <c r="T92" s="3">
        <f>'CL &amp; Data'!N410</f>
        <v>-1.6471254</v>
      </c>
      <c r="V92" s="50">
        <f>'CL &amp; Data'!B410/1000000000</f>
        <v>16.021100000000001</v>
      </c>
    </row>
    <row r="93" spans="2:22" x14ac:dyDescent="0.25">
      <c r="B93" s="3">
        <f>'CL &amp; Data'!B305/1000000000</f>
        <v>16.201000000000001</v>
      </c>
      <c r="D93" s="3">
        <f>'CL &amp; Data'!C305</f>
        <v>-21.610636</v>
      </c>
      <c r="E93" s="10">
        <f t="shared" si="4"/>
        <v>-15.1955688</v>
      </c>
      <c r="F93" s="3">
        <f>'CL &amp; Data'!D305</f>
        <v>-1.6948079</v>
      </c>
      <c r="H93" s="3">
        <f>'CL &amp; Data'!C411</f>
        <v>-24.962820000000001</v>
      </c>
      <c r="I93" s="10">
        <f t="shared" si="5"/>
        <v>-15.258293100000001</v>
      </c>
      <c r="J93" s="3">
        <f>'CL &amp; Data'!D411</f>
        <v>-1.6549631</v>
      </c>
      <c r="L93" s="3">
        <f>'CL &amp; Data'!L305/1000000000</f>
        <v>16.201000000000001</v>
      </c>
      <c r="N93" s="3">
        <f>'CL &amp; Data'!M305</f>
        <v>-23.839706</v>
      </c>
      <c r="O93" s="10">
        <f t="shared" si="6"/>
        <v>-16.092293300000001</v>
      </c>
      <c r="P93" s="3">
        <f>'CL &amp; Data'!N305</f>
        <v>-1.6628189</v>
      </c>
      <c r="R93" s="3">
        <f>'CL &amp; Data'!M411</f>
        <v>-26.368265000000001</v>
      </c>
      <c r="S93" s="10">
        <f t="shared" si="7"/>
        <v>-16.456795499999998</v>
      </c>
      <c r="T93" s="3">
        <f>'CL &amp; Data'!N411</f>
        <v>-1.5702411000000001</v>
      </c>
      <c r="V93" s="50">
        <f>'CL &amp; Data'!B411/1000000000</f>
        <v>16.201000000000001</v>
      </c>
    </row>
    <row r="94" spans="2:22" x14ac:dyDescent="0.25">
      <c r="B94" s="3">
        <f>'CL &amp; Data'!B306/1000000000</f>
        <v>16.3809</v>
      </c>
      <c r="D94" s="3">
        <f>'CL &amp; Data'!C306</f>
        <v>-22.613512</v>
      </c>
      <c r="E94" s="10">
        <f t="shared" si="4"/>
        <v>-16.198444800000001</v>
      </c>
      <c r="F94" s="3">
        <f>'CL &amp; Data'!D306</f>
        <v>-1.5748821</v>
      </c>
      <c r="H94" s="3">
        <f>'CL &amp; Data'!C412</f>
        <v>-25.596585999999999</v>
      </c>
      <c r="I94" s="10">
        <f t="shared" si="5"/>
        <v>-15.892059099999999</v>
      </c>
      <c r="J94" s="3">
        <f>'CL &amp; Data'!D412</f>
        <v>-1.5385542000000001</v>
      </c>
      <c r="L94" s="3">
        <f>'CL &amp; Data'!L306/1000000000</f>
        <v>16.3809</v>
      </c>
      <c r="N94" s="3">
        <f>'CL &amp; Data'!M306</f>
        <v>-24.616896000000001</v>
      </c>
      <c r="O94" s="10">
        <f t="shared" si="6"/>
        <v>-16.869483299999999</v>
      </c>
      <c r="P94" s="3">
        <f>'CL &amp; Data'!N306</f>
        <v>-1.5795971</v>
      </c>
      <c r="R94" s="3">
        <f>'CL &amp; Data'!M412</f>
        <v>-27.061669999999999</v>
      </c>
      <c r="S94" s="10">
        <f t="shared" si="7"/>
        <v>-17.150200499999997</v>
      </c>
      <c r="T94" s="3">
        <f>'CL &amp; Data'!N412</f>
        <v>-1.494416</v>
      </c>
      <c r="V94" s="50">
        <f>'CL &amp; Data'!B412/1000000000</f>
        <v>16.3809</v>
      </c>
    </row>
    <row r="95" spans="2:22" x14ac:dyDescent="0.25">
      <c r="B95" s="3">
        <f>'CL &amp; Data'!B307/1000000000</f>
        <v>16.5608</v>
      </c>
      <c r="D95" s="3">
        <f>'CL &amp; Data'!C307</f>
        <v>-23.615894000000001</v>
      </c>
      <c r="E95" s="10">
        <f t="shared" si="4"/>
        <v>-17.200826800000002</v>
      </c>
      <c r="F95" s="3">
        <f>'CL &amp; Data'!D307</f>
        <v>-1.4709048</v>
      </c>
      <c r="H95" s="3">
        <f>'CL &amp; Data'!C413</f>
        <v>-26.274902000000001</v>
      </c>
      <c r="I95" s="10">
        <f t="shared" si="5"/>
        <v>-16.5703751</v>
      </c>
      <c r="J95" s="3">
        <f>'CL &amp; Data'!D413</f>
        <v>-1.4406426000000001</v>
      </c>
      <c r="L95" s="3">
        <f>'CL &amp; Data'!L307/1000000000</f>
        <v>16.5608</v>
      </c>
      <c r="N95" s="3">
        <f>'CL &amp; Data'!M307</f>
        <v>-25.493031999999999</v>
      </c>
      <c r="O95" s="10">
        <f t="shared" si="6"/>
        <v>-17.745619300000001</v>
      </c>
      <c r="P95" s="3">
        <f>'CL &amp; Data'!N307</f>
        <v>-1.4994669</v>
      </c>
      <c r="R95" s="3">
        <f>'CL &amp; Data'!M413</f>
        <v>-27.760325999999999</v>
      </c>
      <c r="S95" s="10">
        <f t="shared" si="7"/>
        <v>-17.848856499999997</v>
      </c>
      <c r="T95" s="3">
        <f>'CL &amp; Data'!N413</f>
        <v>-1.4230286000000001</v>
      </c>
      <c r="V95" s="50">
        <f>'CL &amp; Data'!B413/1000000000</f>
        <v>16.5608</v>
      </c>
    </row>
    <row r="96" spans="2:22" x14ac:dyDescent="0.25">
      <c r="B96" s="3">
        <f>'CL &amp; Data'!B308/1000000000</f>
        <v>16.7407</v>
      </c>
      <c r="D96" s="3">
        <f>'CL &amp; Data'!C308</f>
        <v>-24.688929000000002</v>
      </c>
      <c r="E96" s="10">
        <f t="shared" si="4"/>
        <v>-18.273861800000002</v>
      </c>
      <c r="F96" s="3">
        <f>'CL &amp; Data'!D308</f>
        <v>-1.3897117000000001</v>
      </c>
      <c r="H96" s="3">
        <f>'CL &amp; Data'!C414</f>
        <v>-26.924831000000001</v>
      </c>
      <c r="I96" s="10">
        <f t="shared" si="5"/>
        <v>-17.2203041</v>
      </c>
      <c r="J96" s="3">
        <f>'CL &amp; Data'!D414</f>
        <v>-1.365564</v>
      </c>
      <c r="L96" s="3">
        <f>'CL &amp; Data'!L308/1000000000</f>
        <v>16.7407</v>
      </c>
      <c r="N96" s="3">
        <f>'CL &amp; Data'!M308</f>
        <v>-26.422039000000002</v>
      </c>
      <c r="O96" s="10">
        <f t="shared" si="6"/>
        <v>-18.6746263</v>
      </c>
      <c r="P96" s="3">
        <f>'CL &amp; Data'!N308</f>
        <v>-1.4259317</v>
      </c>
      <c r="R96" s="3">
        <f>'CL &amp; Data'!M414</f>
        <v>-28.493359000000002</v>
      </c>
      <c r="S96" s="10">
        <f t="shared" si="7"/>
        <v>-18.581889500000003</v>
      </c>
      <c r="T96" s="3">
        <f>'CL &amp; Data'!N414</f>
        <v>-1.3602345</v>
      </c>
      <c r="V96" s="50">
        <f>'CL &amp; Data'!B414/1000000000</f>
        <v>16.7407</v>
      </c>
    </row>
    <row r="97" spans="2:22" x14ac:dyDescent="0.25">
      <c r="B97" s="3">
        <f>'CL &amp; Data'!B309/1000000000</f>
        <v>16.9206</v>
      </c>
      <c r="D97" s="3">
        <f>'CL &amp; Data'!C309</f>
        <v>-25.780705999999999</v>
      </c>
      <c r="E97" s="10">
        <f t="shared" si="4"/>
        <v>-19.365638799999999</v>
      </c>
      <c r="F97" s="3">
        <f>'CL &amp; Data'!D309</f>
        <v>-1.3376549</v>
      </c>
      <c r="H97" s="3">
        <f>'CL &amp; Data'!C415</f>
        <v>-27.534116999999998</v>
      </c>
      <c r="I97" s="10">
        <f t="shared" si="5"/>
        <v>-17.829590099999997</v>
      </c>
      <c r="J97" s="3">
        <f>'CL &amp; Data'!D415</f>
        <v>-1.3193820000000001</v>
      </c>
      <c r="L97" s="3">
        <f>'CL &amp; Data'!L309/1000000000</f>
        <v>16.9206</v>
      </c>
      <c r="N97" s="3">
        <f>'CL &amp; Data'!M309</f>
        <v>-27.450613000000001</v>
      </c>
      <c r="O97" s="10">
        <f t="shared" si="6"/>
        <v>-19.703200299999999</v>
      </c>
      <c r="P97" s="3">
        <f>'CL &amp; Data'!N309</f>
        <v>-1.3646532</v>
      </c>
      <c r="R97" s="3">
        <f>'CL &amp; Data'!M415</f>
        <v>-29.241959000000001</v>
      </c>
      <c r="S97" s="10">
        <f t="shared" si="7"/>
        <v>-19.330489499999999</v>
      </c>
      <c r="T97" s="3">
        <f>'CL &amp; Data'!N415</f>
        <v>-1.3097756</v>
      </c>
      <c r="V97" s="50">
        <f>'CL &amp; Data'!B415/1000000000</f>
        <v>16.9206</v>
      </c>
    </row>
    <row r="98" spans="2:22" x14ac:dyDescent="0.25">
      <c r="B98" s="3">
        <f>'CL &amp; Data'!B310/1000000000</f>
        <v>17.1005</v>
      </c>
      <c r="D98" s="3">
        <f>'CL &amp; Data'!C310</f>
        <v>-26.917992000000002</v>
      </c>
      <c r="E98" s="10">
        <f t="shared" si="4"/>
        <v>-20.502924800000002</v>
      </c>
      <c r="F98" s="3">
        <f>'CL &amp; Data'!D310</f>
        <v>-1.3171052000000001</v>
      </c>
      <c r="H98" s="3">
        <f>'CL &amp; Data'!C416</f>
        <v>-28.112082999999998</v>
      </c>
      <c r="I98" s="10">
        <f t="shared" si="5"/>
        <v>-18.407556100000001</v>
      </c>
      <c r="J98" s="3">
        <f>'CL &amp; Data'!D416</f>
        <v>-1.3035249</v>
      </c>
      <c r="L98" s="3">
        <f>'CL &amp; Data'!L310/1000000000</f>
        <v>17.1005</v>
      </c>
      <c r="N98" s="3">
        <f>'CL &amp; Data'!M310</f>
        <v>-28.546195999999998</v>
      </c>
      <c r="O98" s="10">
        <f t="shared" si="6"/>
        <v>-20.798783299999997</v>
      </c>
      <c r="P98" s="3">
        <f>'CL &amp; Data'!N310</f>
        <v>-1.3129097999999999</v>
      </c>
      <c r="R98" s="3">
        <f>'CL &amp; Data'!M416</f>
        <v>-29.986139000000001</v>
      </c>
      <c r="S98" s="10">
        <f t="shared" si="7"/>
        <v>-20.074669499999999</v>
      </c>
      <c r="T98" s="3">
        <f>'CL &amp; Data'!N416</f>
        <v>-1.2684325999999999</v>
      </c>
      <c r="V98" s="50">
        <f>'CL &amp; Data'!B416/1000000000</f>
        <v>17.1005</v>
      </c>
    </row>
    <row r="99" spans="2:22" x14ac:dyDescent="0.25">
      <c r="B99" s="3">
        <f>'CL &amp; Data'!B311/1000000000</f>
        <v>17.2804</v>
      </c>
      <c r="D99" s="3">
        <f>'CL &amp; Data'!C311</f>
        <v>-28.065849</v>
      </c>
      <c r="E99" s="10">
        <f t="shared" si="4"/>
        <v>-21.650781800000001</v>
      </c>
      <c r="F99" s="3">
        <f>'CL &amp; Data'!D311</f>
        <v>-1.327059</v>
      </c>
      <c r="H99" s="3">
        <f>'CL &amp; Data'!C417</f>
        <v>-28.745752</v>
      </c>
      <c r="I99" s="10">
        <f t="shared" si="5"/>
        <v>-19.041225099999998</v>
      </c>
      <c r="J99" s="3">
        <f>'CL &amp; Data'!D417</f>
        <v>-1.3175827</v>
      </c>
      <c r="L99" s="3">
        <f>'CL &amp; Data'!L311/1000000000</f>
        <v>17.2804</v>
      </c>
      <c r="N99" s="3">
        <f>'CL &amp; Data'!M311</f>
        <v>-29.680786000000001</v>
      </c>
      <c r="O99" s="10">
        <f t="shared" si="6"/>
        <v>-21.9333733</v>
      </c>
      <c r="P99" s="3">
        <f>'CL &amp; Data'!N311</f>
        <v>-1.2740399</v>
      </c>
      <c r="R99" s="3">
        <f>'CL &amp; Data'!M417</f>
        <v>-30.771055</v>
      </c>
      <c r="S99" s="10">
        <f t="shared" si="7"/>
        <v>-20.859585500000001</v>
      </c>
      <c r="T99" s="3">
        <f>'CL &amp; Data'!N417</f>
        <v>-1.2399199999999999</v>
      </c>
      <c r="V99" s="50">
        <f>'CL &amp; Data'!B417/1000000000</f>
        <v>17.2804</v>
      </c>
    </row>
    <row r="100" spans="2:22" x14ac:dyDescent="0.25">
      <c r="B100" s="3">
        <f>'CL &amp; Data'!B312/1000000000</f>
        <v>17.4603</v>
      </c>
      <c r="D100" s="3">
        <f>'CL &amp; Data'!C312</f>
        <v>-29.124178000000001</v>
      </c>
      <c r="E100" s="10">
        <f t="shared" si="4"/>
        <v>-22.709110800000001</v>
      </c>
      <c r="F100" s="3">
        <f>'CL &amp; Data'!D312</f>
        <v>-1.3632818</v>
      </c>
      <c r="H100" s="3">
        <f>'CL &amp; Data'!C418</f>
        <v>-29.411702999999999</v>
      </c>
      <c r="I100" s="10">
        <f t="shared" si="5"/>
        <v>-19.707176099999998</v>
      </c>
      <c r="J100" s="3">
        <f>'CL &amp; Data'!D418</f>
        <v>-1.3569131000000001</v>
      </c>
      <c r="L100" s="3">
        <f>'CL &amp; Data'!L312/1000000000</f>
        <v>17.4603</v>
      </c>
      <c r="N100" s="3">
        <f>'CL &amp; Data'!M312</f>
        <v>-30.857863999999999</v>
      </c>
      <c r="O100" s="10">
        <f t="shared" si="6"/>
        <v>-23.110451300000001</v>
      </c>
      <c r="P100" s="3">
        <f>'CL &amp; Data'!N312</f>
        <v>-1.2508652</v>
      </c>
      <c r="R100" s="3">
        <f>'CL &amp; Data'!M418</f>
        <v>-31.545103000000001</v>
      </c>
      <c r="S100" s="10">
        <f t="shared" si="7"/>
        <v>-21.633633500000002</v>
      </c>
      <c r="T100" s="3">
        <f>'CL &amp; Data'!N418</f>
        <v>-1.2263219000000001</v>
      </c>
      <c r="V100" s="50">
        <f>'CL &amp; Data'!B418/1000000000</f>
        <v>17.4603</v>
      </c>
    </row>
    <row r="101" spans="2:22" x14ac:dyDescent="0.25">
      <c r="B101" s="3">
        <f>'CL &amp; Data'!B313/1000000000</f>
        <v>17.6402</v>
      </c>
      <c r="D101" s="3">
        <f>'CL &amp; Data'!C313</f>
        <v>-30.158995000000001</v>
      </c>
      <c r="E101" s="10">
        <f t="shared" si="4"/>
        <v>-23.743927800000002</v>
      </c>
      <c r="F101" s="3">
        <f>'CL &amp; Data'!D313</f>
        <v>-1.4194738</v>
      </c>
      <c r="H101" s="3">
        <f>'CL &amp; Data'!C419</f>
        <v>-30.151565999999999</v>
      </c>
      <c r="I101" s="10">
        <f t="shared" si="5"/>
        <v>-20.447039099999998</v>
      </c>
      <c r="J101" s="3">
        <f>'CL &amp; Data'!D419</f>
        <v>-1.4129478</v>
      </c>
      <c r="L101" s="3">
        <f>'CL &amp; Data'!L313/1000000000</f>
        <v>17.6402</v>
      </c>
      <c r="N101" s="3">
        <f>'CL &amp; Data'!M313</f>
        <v>-32.004249999999999</v>
      </c>
      <c r="O101" s="10">
        <f t="shared" si="6"/>
        <v>-24.256837300000001</v>
      </c>
      <c r="P101" s="3">
        <f>'CL &amp; Data'!N313</f>
        <v>-1.2427937</v>
      </c>
      <c r="R101" s="3">
        <f>'CL &amp; Data'!M419</f>
        <v>-32.329383999999997</v>
      </c>
      <c r="S101" s="10">
        <f t="shared" si="7"/>
        <v>-22.417914499999995</v>
      </c>
      <c r="T101" s="3">
        <f>'CL &amp; Data'!N419</f>
        <v>-1.2245817000000001</v>
      </c>
      <c r="V101" s="50">
        <f>'CL &amp; Data'!B419/1000000000</f>
        <v>17.6402</v>
      </c>
    </row>
    <row r="102" spans="2:22" x14ac:dyDescent="0.25">
      <c r="B102" s="3">
        <f>'CL &amp; Data'!B314/1000000000</f>
        <v>17.8201</v>
      </c>
      <c r="D102" s="3">
        <f>'CL &amp; Data'!C314</f>
        <v>-31.103536999999999</v>
      </c>
      <c r="E102" s="10">
        <f t="shared" si="4"/>
        <v>-24.6884698</v>
      </c>
      <c r="F102" s="3">
        <f>'CL &amp; Data'!D314</f>
        <v>-1.4717984</v>
      </c>
      <c r="H102" s="3">
        <f>'CL &amp; Data'!C420</f>
        <v>-30.938275999999998</v>
      </c>
      <c r="I102" s="10">
        <f t="shared" si="5"/>
        <v>-21.233749099999997</v>
      </c>
      <c r="J102" s="3">
        <f>'CL &amp; Data'!D420</f>
        <v>-1.4650905000000001</v>
      </c>
      <c r="L102" s="3">
        <f>'CL &amp; Data'!L314/1000000000</f>
        <v>17.8201</v>
      </c>
      <c r="N102" s="3">
        <f>'CL &amp; Data'!M314</f>
        <v>-33.145690999999999</v>
      </c>
      <c r="O102" s="10">
        <f t="shared" si="6"/>
        <v>-25.398278300000001</v>
      </c>
      <c r="P102" s="3">
        <f>'CL &amp; Data'!N314</f>
        <v>-1.2403506</v>
      </c>
      <c r="R102" s="3">
        <f>'CL &amp; Data'!M420</f>
        <v>-33.101134999999999</v>
      </c>
      <c r="S102" s="10">
        <f t="shared" si="7"/>
        <v>-23.189665499999997</v>
      </c>
      <c r="T102" s="3">
        <f>'CL &amp; Data'!N420</f>
        <v>-1.2262069</v>
      </c>
      <c r="V102" s="50">
        <f>'CL &amp; Data'!B420/1000000000</f>
        <v>17.8201</v>
      </c>
    </row>
    <row r="103" spans="2:22" x14ac:dyDescent="0.25">
      <c r="B103" s="3">
        <f>'CL &amp; Data'!B315/1000000000</f>
        <v>18</v>
      </c>
      <c r="D103" s="3">
        <f>'CL &amp; Data'!C315</f>
        <v>-31.759143999999999</v>
      </c>
      <c r="E103" s="10">
        <f t="shared" si="4"/>
        <v>-25.3440768</v>
      </c>
      <c r="F103" s="3">
        <f>'CL &amp; Data'!D315</f>
        <v>-1.5156316000000001</v>
      </c>
      <c r="H103" s="3">
        <f>'CL &amp; Data'!C421</f>
        <v>-31.507415999999999</v>
      </c>
      <c r="I103" s="10">
        <f t="shared" si="5"/>
        <v>-21.802889100000002</v>
      </c>
      <c r="J103" s="3">
        <f>'CL &amp; Data'!D421</f>
        <v>-1.5082245999999999</v>
      </c>
      <c r="L103" s="3">
        <f>'CL &amp; Data'!L315/1000000000</f>
        <v>18</v>
      </c>
      <c r="N103" s="3">
        <f>'CL &amp; Data'!M315</f>
        <v>-33.885703999999997</v>
      </c>
      <c r="O103" s="10">
        <f t="shared" si="6"/>
        <v>-26.138291299999999</v>
      </c>
      <c r="P103" s="3">
        <f>'CL &amp; Data'!N315</f>
        <v>-1.2433993999999999</v>
      </c>
      <c r="R103" s="3">
        <f>'CL &amp; Data'!M421</f>
        <v>-33.636172999999999</v>
      </c>
      <c r="S103" s="10">
        <f t="shared" si="7"/>
        <v>-23.724703499999997</v>
      </c>
      <c r="T103" s="3">
        <f>'CL &amp; Data'!N421</f>
        <v>-1.2326504</v>
      </c>
      <c r="V103" s="50">
        <f>'CL &amp; Data'!B421/1000000000</f>
        <v>18</v>
      </c>
    </row>
    <row r="105" spans="2:22" x14ac:dyDescent="0.25">
      <c r="D105" s="3" t="str">
        <f>ADDRESS(MATCH(MAX(D3:D103),D1:D103,0),4)</f>
        <v>$D$34</v>
      </c>
      <c r="H105" s="49" t="str">
        <f>ADDRESS(MATCH(MAX(H3:H103),H1:H103,0),8)</f>
        <v>$H$5</v>
      </c>
      <c r="N105" s="49" t="str">
        <f>ADDRESS(MATCH(MAX(N3:N103),N1:N103,0),14)</f>
        <v>$N$3</v>
      </c>
      <c r="R105" s="49" t="str">
        <f>ADDRESS(MATCH(MAX(R3:R103),R1:R103,0),18)</f>
        <v>$R$5</v>
      </c>
    </row>
    <row r="106" spans="2:22" x14ac:dyDescent="0.25">
      <c r="D106" s="3">
        <f>MAX(D3:D103)</f>
        <v>-6.4150672000000002</v>
      </c>
      <c r="H106" s="49">
        <f>MAX(H4:H104)</f>
        <v>-9.7045268999999994</v>
      </c>
      <c r="N106" s="49">
        <f>MAX(N4:N104)</f>
        <v>-7.7711386999999998</v>
      </c>
      <c r="R106" s="49">
        <f>MAX(R4:R104)</f>
        <v>-9.9114695000000008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08"/>
  <sheetViews>
    <sheetView topLeftCell="W1" zoomScale="70" zoomScaleNormal="70" workbookViewId="0">
      <selection activeCell="AB1" sqref="AB1:AG1048576"/>
    </sheetView>
  </sheetViews>
  <sheetFormatPr defaultRowHeight="15" x14ac:dyDescent="0.25"/>
  <cols>
    <col min="1" max="1" width="13.7109375" style="56" customWidth="1"/>
    <col min="8" max="8" width="2" style="58" customWidth="1"/>
    <col min="9" max="9" width="13.7109375" style="59" customWidth="1"/>
    <col min="10" max="10" width="14.42578125" style="59" bestFit="1" customWidth="1"/>
    <col min="11" max="26" width="14.28515625" style="59" customWidth="1"/>
    <col min="27" max="27" width="13.7109375" style="56" customWidth="1"/>
    <col min="34" max="34" width="2" style="58" customWidth="1"/>
    <col min="35" max="35" width="13.7109375" style="59" customWidth="1"/>
    <col min="36" max="36" width="14.5703125" style="59" bestFit="1" customWidth="1"/>
    <col min="37" max="37" width="14.5703125" style="59" customWidth="1"/>
    <col min="38" max="49" width="9.140625" style="57"/>
    <col min="50" max="52" width="14.28515625" style="59" customWidth="1"/>
    <col min="53" max="53" width="2" style="58" customWidth="1"/>
    <col min="54" max="16384" width="9.140625" style="61"/>
  </cols>
  <sheetData>
    <row r="1" spans="1:53" x14ac:dyDescent="0.25">
      <c r="B1" t="s">
        <v>92</v>
      </c>
      <c r="I1" s="59" t="s">
        <v>195</v>
      </c>
      <c r="J1" s="60" t="str">
        <f>E8</f>
        <v>IIP3 +15 dBm LO Log Mag(dBm)</v>
      </c>
      <c r="K1" s="60" t="str">
        <f>D8</f>
        <v>OIP3 Log Mag(dBm)</v>
      </c>
      <c r="L1" s="59" t="s">
        <v>195</v>
      </c>
      <c r="M1" s="60">
        <f>C112</f>
        <v>0</v>
      </c>
      <c r="N1" s="60">
        <f>D112</f>
        <v>0</v>
      </c>
      <c r="O1" s="59" t="s">
        <v>195</v>
      </c>
      <c r="P1" s="60">
        <f>C216</f>
        <v>0</v>
      </c>
      <c r="Q1" s="60">
        <f>D216</f>
        <v>0</v>
      </c>
      <c r="R1" s="59" t="s">
        <v>195</v>
      </c>
      <c r="S1" s="60">
        <f>C320</f>
        <v>0</v>
      </c>
      <c r="T1" s="60">
        <f>D320</f>
        <v>0</v>
      </c>
      <c r="U1" s="59" t="s">
        <v>195</v>
      </c>
      <c r="V1" s="60">
        <f>C424</f>
        <v>0</v>
      </c>
      <c r="W1" s="60">
        <f>D424</f>
        <v>0</v>
      </c>
      <c r="X1" s="60">
        <f>B528</f>
        <v>0</v>
      </c>
      <c r="Y1" s="60">
        <f t="shared" ref="Y1:Z1" si="0">C528</f>
        <v>0</v>
      </c>
      <c r="Z1" s="60">
        <f t="shared" si="0"/>
        <v>0</v>
      </c>
      <c r="AB1" t="s">
        <v>92</v>
      </c>
      <c r="AI1" s="59" t="s">
        <v>195</v>
      </c>
      <c r="AJ1" s="60" t="str">
        <f>AE8</f>
        <v>IIP3 +15 dBm LO Log Mag(dBm)</v>
      </c>
      <c r="AK1" s="60" t="str">
        <f>AD8</f>
        <v>OIP3 Log Mag(dBm)</v>
      </c>
      <c r="AL1" s="59" t="s">
        <v>195</v>
      </c>
      <c r="AM1" s="60">
        <f>AC112</f>
        <v>0</v>
      </c>
      <c r="AN1" s="60">
        <f>AD112</f>
        <v>0</v>
      </c>
      <c r="AO1" s="59" t="s">
        <v>195</v>
      </c>
      <c r="AP1" s="60">
        <f>AC216</f>
        <v>0</v>
      </c>
      <c r="AQ1" s="60">
        <f>AD216</f>
        <v>0</v>
      </c>
      <c r="AR1" s="59" t="s">
        <v>195</v>
      </c>
      <c r="AS1" s="60">
        <f>AC320</f>
        <v>0</v>
      </c>
      <c r="AT1" s="60">
        <f>AD320</f>
        <v>0</v>
      </c>
      <c r="AU1" s="59" t="s">
        <v>195</v>
      </c>
      <c r="AV1" s="60">
        <f>AC424</f>
        <v>0</v>
      </c>
      <c r="AW1" s="60">
        <f>AD424</f>
        <v>0</v>
      </c>
      <c r="AX1" s="60">
        <f>AB528</f>
        <v>0</v>
      </c>
      <c r="AY1" s="60">
        <f t="shared" ref="AY1" si="1">AC528</f>
        <v>0</v>
      </c>
      <c r="AZ1" s="60">
        <f t="shared" ref="AZ1" si="2">AD528</f>
        <v>0</v>
      </c>
    </row>
    <row r="2" spans="1:53" x14ac:dyDescent="0.25">
      <c r="A2" s="62" t="s">
        <v>103</v>
      </c>
      <c r="B2" t="s">
        <v>261</v>
      </c>
      <c r="C2" t="s">
        <v>254</v>
      </c>
      <c r="D2" t="s">
        <v>255</v>
      </c>
      <c r="E2" t="s">
        <v>262</v>
      </c>
      <c r="J2" s="63" t="s">
        <v>247</v>
      </c>
      <c r="M2" s="63" t="s">
        <v>246</v>
      </c>
      <c r="P2" s="63" t="s">
        <v>245</v>
      </c>
      <c r="S2" s="63" t="s">
        <v>248</v>
      </c>
      <c r="V2" s="63" t="s">
        <v>249</v>
      </c>
      <c r="Y2" s="63" t="s">
        <v>250</v>
      </c>
      <c r="AA2" s="62" t="s">
        <v>104</v>
      </c>
      <c r="AB2" t="s">
        <v>261</v>
      </c>
      <c r="AC2" t="s">
        <v>254</v>
      </c>
      <c r="AD2" t="s">
        <v>255</v>
      </c>
      <c r="AE2" t="s">
        <v>262</v>
      </c>
      <c r="AJ2" s="63" t="s">
        <v>247</v>
      </c>
      <c r="AL2" s="59"/>
      <c r="AM2" s="63" t="s">
        <v>246</v>
      </c>
      <c r="AN2" s="59"/>
      <c r="AO2" s="59"/>
      <c r="AP2" s="63" t="s">
        <v>245</v>
      </c>
      <c r="AQ2" s="59"/>
      <c r="AR2" s="59"/>
      <c r="AS2" s="63" t="s">
        <v>248</v>
      </c>
      <c r="AT2" s="59"/>
      <c r="AU2" s="59"/>
      <c r="AV2" s="63" t="s">
        <v>249</v>
      </c>
      <c r="AW2" s="59"/>
      <c r="AY2" s="63" t="s">
        <v>250</v>
      </c>
    </row>
    <row r="3" spans="1:53" s="67" customFormat="1" x14ac:dyDescent="0.25">
      <c r="A3" s="56"/>
      <c r="B3" t="s">
        <v>267</v>
      </c>
      <c r="C3"/>
      <c r="D3"/>
      <c r="E3"/>
      <c r="F3"/>
      <c r="G3"/>
      <c r="H3" s="64"/>
      <c r="I3" s="65" t="s">
        <v>12</v>
      </c>
      <c r="J3" s="66">
        <f>AVERAGE(J13:J90)</f>
        <v>23.051336153846155</v>
      </c>
      <c r="K3" s="66">
        <f>AVERAGE(K13:K90)</f>
        <v>14.767424535897439</v>
      </c>
      <c r="L3" s="65" t="s">
        <v>12</v>
      </c>
      <c r="M3" s="66">
        <f>AVERAGE(M26:M97)</f>
        <v>0</v>
      </c>
      <c r="N3" s="66">
        <f>AVERAGE(N26:N97)</f>
        <v>0</v>
      </c>
      <c r="O3" s="65" t="s">
        <v>12</v>
      </c>
      <c r="P3" s="66">
        <f>AVERAGE(P26:P97)</f>
        <v>0</v>
      </c>
      <c r="Q3" s="66">
        <f>AVERAGE(Q26:Q97)</f>
        <v>0</v>
      </c>
      <c r="R3" s="65" t="s">
        <v>12</v>
      </c>
      <c r="S3" s="66">
        <f>AVERAGE(S26:S97)</f>
        <v>0</v>
      </c>
      <c r="T3" s="66">
        <f>AVERAGE(T26:T97)</f>
        <v>0</v>
      </c>
      <c r="U3" s="65" t="s">
        <v>12</v>
      </c>
      <c r="V3" s="66">
        <f>AVERAGE(V26:V97)</f>
        <v>0</v>
      </c>
      <c r="W3" s="66">
        <f>AVERAGE(W26:W97)</f>
        <v>0</v>
      </c>
      <c r="X3" s="65" t="s">
        <v>12</v>
      </c>
      <c r="Y3" s="66">
        <f>AVERAGE(Y26:Y97)</f>
        <v>0</v>
      </c>
      <c r="Z3" s="66">
        <f>AVERAGE(Z26:Z97)</f>
        <v>0</v>
      </c>
      <c r="AA3" s="56"/>
      <c r="AB3" t="s">
        <v>267</v>
      </c>
      <c r="AC3"/>
      <c r="AD3"/>
      <c r="AE3"/>
      <c r="AF3"/>
      <c r="AG3"/>
      <c r="AH3" s="64"/>
      <c r="AI3" s="65" t="s">
        <v>12</v>
      </c>
      <c r="AJ3" s="66">
        <f>AVERAGE(AJ13:AJ90)</f>
        <v>24.414745846153842</v>
      </c>
      <c r="AK3" s="66">
        <f>AVERAGE(AK13:AK90)</f>
        <v>15.007134358974355</v>
      </c>
      <c r="AL3" s="65" t="s">
        <v>12</v>
      </c>
      <c r="AM3" s="66">
        <f>AVERAGE(AM26:AM97)</f>
        <v>0</v>
      </c>
      <c r="AN3" s="66">
        <f>AVERAGE(AN26:AN97)</f>
        <v>0</v>
      </c>
      <c r="AO3" s="65" t="s">
        <v>12</v>
      </c>
      <c r="AP3" s="66">
        <f>AVERAGE(AP26:AP97)</f>
        <v>0</v>
      </c>
      <c r="AQ3" s="66">
        <f>AVERAGE(AQ26:AQ97)</f>
        <v>0</v>
      </c>
      <c r="AR3" s="65" t="s">
        <v>12</v>
      </c>
      <c r="AS3" s="66">
        <f>AVERAGE(AS26:AS97)</f>
        <v>0</v>
      </c>
      <c r="AT3" s="66">
        <f>AVERAGE(AT26:AT97)</f>
        <v>0</v>
      </c>
      <c r="AU3" s="65" t="s">
        <v>12</v>
      </c>
      <c r="AV3" s="66">
        <f>AVERAGE(AV26:AV97)</f>
        <v>0</v>
      </c>
      <c r="AW3" s="66">
        <f>AVERAGE(AW26:AW97)</f>
        <v>0</v>
      </c>
      <c r="AX3" s="65" t="s">
        <v>12</v>
      </c>
      <c r="AY3" s="66">
        <f>AVERAGE(AY26:AY97)</f>
        <v>0</v>
      </c>
      <c r="AZ3" s="66">
        <f>AVERAGE(AZ26:AZ97)</f>
        <v>0</v>
      </c>
      <c r="BA3" s="64"/>
    </row>
    <row r="4" spans="1:53" x14ac:dyDescent="0.25">
      <c r="B4" t="s">
        <v>279</v>
      </c>
      <c r="C4" t="s">
        <v>280</v>
      </c>
      <c r="D4" t="s">
        <v>281</v>
      </c>
      <c r="H4" s="68"/>
      <c r="AB4" t="s">
        <v>279</v>
      </c>
      <c r="AC4" t="s">
        <v>280</v>
      </c>
      <c r="AD4" t="s">
        <v>282</v>
      </c>
      <c r="AH4" s="68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BA4" s="68"/>
    </row>
    <row r="5" spans="1:53" x14ac:dyDescent="0.25">
      <c r="B5" t="s">
        <v>95</v>
      </c>
      <c r="H5" s="68"/>
      <c r="I5" s="69">
        <f t="shared" ref="I5:I36" si="3">B9/1000000000</f>
        <v>8</v>
      </c>
      <c r="J5" s="69">
        <f t="shared" ref="J5:J36" si="4">E9</f>
        <v>11.304052</v>
      </c>
      <c r="K5" s="69">
        <f>D9</f>
        <v>-15.230392</v>
      </c>
      <c r="L5" s="69">
        <f>B9/1000000000</f>
        <v>8</v>
      </c>
      <c r="M5" s="69">
        <f>C113</f>
        <v>0</v>
      </c>
      <c r="N5" s="69">
        <f>D113</f>
        <v>0</v>
      </c>
      <c r="O5" s="69">
        <f>B9/1000000000</f>
        <v>8</v>
      </c>
      <c r="P5" s="69">
        <f>C217</f>
        <v>0</v>
      </c>
      <c r="Q5" s="69">
        <f>D217</f>
        <v>0</v>
      </c>
      <c r="R5" s="69">
        <f>B9/1000000000</f>
        <v>8</v>
      </c>
      <c r="S5" s="69">
        <f>C321</f>
        <v>0</v>
      </c>
      <c r="T5" s="69">
        <f>D321</f>
        <v>0</v>
      </c>
      <c r="U5" s="69">
        <f>B9/1000000000</f>
        <v>8</v>
      </c>
      <c r="V5" s="69">
        <f>C425</f>
        <v>0</v>
      </c>
      <c r="W5" s="69">
        <f>D425</f>
        <v>0</v>
      </c>
      <c r="X5" s="60">
        <f>B529/1000000000</f>
        <v>0</v>
      </c>
      <c r="Y5" s="60">
        <f>C529</f>
        <v>0</v>
      </c>
      <c r="Z5" s="60">
        <f>D529</f>
        <v>0</v>
      </c>
      <c r="AB5" t="s">
        <v>95</v>
      </c>
      <c r="AH5" s="68"/>
      <c r="AI5" s="69">
        <f t="shared" ref="AI5:AI36" si="5">AB9/1000000000</f>
        <v>8</v>
      </c>
      <c r="AJ5" s="69">
        <f t="shared" ref="AJ5:AJ36" si="6">AE9</f>
        <v>24.440172</v>
      </c>
      <c r="AK5" s="69">
        <f>AD9</f>
        <v>3.8242248999999999</v>
      </c>
      <c r="AL5" s="69">
        <f>AB9/1000000000</f>
        <v>8</v>
      </c>
      <c r="AM5" s="69">
        <f>AC113</f>
        <v>0</v>
      </c>
      <c r="AN5" s="69">
        <f>AD113</f>
        <v>0</v>
      </c>
      <c r="AO5" s="69">
        <f>AB9/1000000000</f>
        <v>8</v>
      </c>
      <c r="AP5" s="60">
        <f>AC217</f>
        <v>0</v>
      </c>
      <c r="AQ5" s="69">
        <f>AD217</f>
        <v>0</v>
      </c>
      <c r="AR5" s="69">
        <f>AB9/1000000000</f>
        <v>8</v>
      </c>
      <c r="AS5" s="69">
        <f>AC321</f>
        <v>0</v>
      </c>
      <c r="AT5" s="69">
        <f>AD321</f>
        <v>0</v>
      </c>
      <c r="AU5" s="69">
        <f>AB9/1000000000</f>
        <v>8</v>
      </c>
      <c r="AV5" s="69">
        <f>AC425</f>
        <v>0</v>
      </c>
      <c r="AW5" s="69">
        <f>AD425</f>
        <v>0</v>
      </c>
      <c r="AX5" s="60">
        <f>AB529/1000000000</f>
        <v>0</v>
      </c>
      <c r="AY5" s="60">
        <f>AC529</f>
        <v>0</v>
      </c>
      <c r="AZ5" s="60">
        <f>AD529</f>
        <v>0</v>
      </c>
      <c r="BA5" s="68"/>
    </row>
    <row r="6" spans="1:53" x14ac:dyDescent="0.25">
      <c r="H6" s="68"/>
      <c r="I6" s="69">
        <f t="shared" si="3"/>
        <v>8.3775510204082</v>
      </c>
      <c r="J6" s="69">
        <f t="shared" si="4"/>
        <v>10.755725</v>
      </c>
      <c r="K6" s="69">
        <f t="shared" ref="K6:K69" si="7">D10</f>
        <v>-16.423625999999999</v>
      </c>
      <c r="L6" s="69">
        <f t="shared" ref="L6:L69" si="8">B10/1000000000</f>
        <v>8.3775510204082</v>
      </c>
      <c r="M6" s="69">
        <f t="shared" ref="M6:M69" si="9">C114</f>
        <v>0</v>
      </c>
      <c r="N6" s="69">
        <f t="shared" ref="N6:N69" si="10">D114</f>
        <v>0</v>
      </c>
      <c r="O6" s="69">
        <f t="shared" ref="O6:O69" si="11">B10/1000000000</f>
        <v>8.3775510204082</v>
      </c>
      <c r="P6" s="69">
        <f t="shared" ref="P6:P69" si="12">C218</f>
        <v>0</v>
      </c>
      <c r="Q6" s="69">
        <f t="shared" ref="Q6:Q69" si="13">D218</f>
        <v>0</v>
      </c>
      <c r="R6" s="69">
        <f t="shared" ref="R6:R69" si="14">B10/1000000000</f>
        <v>8.3775510204082</v>
      </c>
      <c r="S6" s="69">
        <f t="shared" ref="S6:S69" si="15">C322</f>
        <v>0</v>
      </c>
      <c r="T6" s="69">
        <f t="shared" ref="T6:T69" si="16">D322</f>
        <v>0</v>
      </c>
      <c r="U6" s="69">
        <f t="shared" ref="U6:U69" si="17">B10/1000000000</f>
        <v>8.3775510204082</v>
      </c>
      <c r="V6" s="69">
        <f t="shared" ref="V6:V69" si="18">C426</f>
        <v>0</v>
      </c>
      <c r="W6" s="69">
        <f t="shared" ref="W6:W69" si="19">D426</f>
        <v>0</v>
      </c>
      <c r="X6" s="60">
        <f t="shared" ref="X6:X69" si="20">B530/1000000000</f>
        <v>0</v>
      </c>
      <c r="Y6" s="60">
        <f t="shared" ref="Y6:Z6" si="21">C530</f>
        <v>0</v>
      </c>
      <c r="Z6" s="60">
        <f t="shared" si="21"/>
        <v>0</v>
      </c>
      <c r="AH6" s="68"/>
      <c r="AI6" s="69">
        <f t="shared" si="5"/>
        <v>8.3775510204082</v>
      </c>
      <c r="AJ6" s="69">
        <f t="shared" si="6"/>
        <v>27.652573</v>
      </c>
      <c r="AK6" s="69">
        <f t="shared" ref="AK6:AK69" si="22">AD10</f>
        <v>8.0086937000000002</v>
      </c>
      <c r="AL6" s="69">
        <f t="shared" ref="AL6:AL69" si="23">AB10/1000000000</f>
        <v>8.3775510204082</v>
      </c>
      <c r="AM6" s="69">
        <f t="shared" ref="AM6:AM69" si="24">AC114</f>
        <v>0</v>
      </c>
      <c r="AN6" s="69">
        <f t="shared" ref="AN6:AN69" si="25">AD114</f>
        <v>0</v>
      </c>
      <c r="AO6" s="69">
        <f t="shared" ref="AO6:AO69" si="26">AB10/1000000000</f>
        <v>8.3775510204082</v>
      </c>
      <c r="AP6" s="60">
        <f t="shared" ref="AP6:AP69" si="27">AC218</f>
        <v>0</v>
      </c>
      <c r="AQ6" s="69">
        <f t="shared" ref="AQ6:AQ69" si="28">AD218</f>
        <v>0</v>
      </c>
      <c r="AR6" s="69">
        <f t="shared" ref="AR6:AR69" si="29">AB10/1000000000</f>
        <v>8.3775510204082</v>
      </c>
      <c r="AS6" s="69">
        <f t="shared" ref="AS6:AS69" si="30">AC322</f>
        <v>0</v>
      </c>
      <c r="AT6" s="69">
        <f t="shared" ref="AT6:AT69" si="31">AD322</f>
        <v>0</v>
      </c>
      <c r="AU6" s="69">
        <f t="shared" ref="AU6:AU69" si="32">AB10/1000000000</f>
        <v>8.3775510204082</v>
      </c>
      <c r="AV6" s="69">
        <f t="shared" ref="AV6:AV69" si="33">AC426</f>
        <v>0</v>
      </c>
      <c r="AW6" s="69">
        <f t="shared" ref="AW6:AW69" si="34">AD426</f>
        <v>0</v>
      </c>
      <c r="AX6" s="60">
        <f t="shared" ref="AX6:AX69" si="35">AB530/1000000000</f>
        <v>0</v>
      </c>
      <c r="AY6" s="60">
        <f t="shared" ref="AY6:AY69" si="36">AC530</f>
        <v>0</v>
      </c>
      <c r="AZ6" s="60">
        <f t="shared" ref="AZ6:AZ69" si="37">AD530</f>
        <v>0</v>
      </c>
      <c r="BA6" s="68"/>
    </row>
    <row r="7" spans="1:53" x14ac:dyDescent="0.25">
      <c r="B7" t="s">
        <v>96</v>
      </c>
      <c r="H7" s="68"/>
      <c r="I7" s="69">
        <f t="shared" si="3"/>
        <v>8.7551020408162987</v>
      </c>
      <c r="J7" s="69">
        <f t="shared" si="4"/>
        <v>10.54853</v>
      </c>
      <c r="K7" s="69">
        <f t="shared" si="7"/>
        <v>-17.809553000000001</v>
      </c>
      <c r="L7" s="69">
        <f t="shared" si="8"/>
        <v>8.7551020408162987</v>
      </c>
      <c r="M7" s="69">
        <f t="shared" si="9"/>
        <v>0</v>
      </c>
      <c r="N7" s="69">
        <f t="shared" si="10"/>
        <v>0</v>
      </c>
      <c r="O7" s="69">
        <f t="shared" si="11"/>
        <v>8.7551020408162987</v>
      </c>
      <c r="P7" s="69">
        <f t="shared" si="12"/>
        <v>0</v>
      </c>
      <c r="Q7" s="69">
        <f t="shared" si="13"/>
        <v>0</v>
      </c>
      <c r="R7" s="69">
        <f t="shared" si="14"/>
        <v>8.7551020408162987</v>
      </c>
      <c r="S7" s="69">
        <f t="shared" si="15"/>
        <v>0</v>
      </c>
      <c r="T7" s="69">
        <f t="shared" si="16"/>
        <v>0</v>
      </c>
      <c r="U7" s="69">
        <f t="shared" si="17"/>
        <v>8.7551020408162987</v>
      </c>
      <c r="V7" s="69">
        <f t="shared" si="18"/>
        <v>0</v>
      </c>
      <c r="W7" s="69">
        <f t="shared" si="19"/>
        <v>0</v>
      </c>
      <c r="X7" s="60">
        <f t="shared" si="20"/>
        <v>0</v>
      </c>
      <c r="Y7" s="60">
        <f t="shared" ref="Y7:Z7" si="38">C531</f>
        <v>0</v>
      </c>
      <c r="Z7" s="60">
        <f t="shared" si="38"/>
        <v>0</v>
      </c>
      <c r="AB7" t="s">
        <v>96</v>
      </c>
      <c r="AH7" s="68"/>
      <c r="AI7" s="69">
        <f t="shared" si="5"/>
        <v>8.7551020408162987</v>
      </c>
      <c r="AJ7" s="69">
        <f t="shared" si="6"/>
        <v>32.454006</v>
      </c>
      <c r="AK7" s="69">
        <f t="shared" si="22"/>
        <v>14.359349</v>
      </c>
      <c r="AL7" s="69">
        <f t="shared" si="23"/>
        <v>8.7551020408162987</v>
      </c>
      <c r="AM7" s="69">
        <f t="shared" si="24"/>
        <v>0</v>
      </c>
      <c r="AN7" s="69">
        <f t="shared" si="25"/>
        <v>0</v>
      </c>
      <c r="AO7" s="69">
        <f t="shared" si="26"/>
        <v>8.7551020408162987</v>
      </c>
      <c r="AP7" s="60">
        <f t="shared" si="27"/>
        <v>0</v>
      </c>
      <c r="AQ7" s="69">
        <f t="shared" si="28"/>
        <v>0</v>
      </c>
      <c r="AR7" s="69">
        <f t="shared" si="29"/>
        <v>8.7551020408162987</v>
      </c>
      <c r="AS7" s="69">
        <f t="shared" si="30"/>
        <v>0</v>
      </c>
      <c r="AT7" s="69">
        <f t="shared" si="31"/>
        <v>0</v>
      </c>
      <c r="AU7" s="69">
        <f t="shared" si="32"/>
        <v>8.7551020408162987</v>
      </c>
      <c r="AV7" s="69">
        <f t="shared" si="33"/>
        <v>0</v>
      </c>
      <c r="AW7" s="69">
        <f t="shared" si="34"/>
        <v>0</v>
      </c>
      <c r="AX7" s="60">
        <f t="shared" si="35"/>
        <v>0</v>
      </c>
      <c r="AY7" s="60">
        <f t="shared" si="36"/>
        <v>0</v>
      </c>
      <c r="AZ7" s="60">
        <f t="shared" si="37"/>
        <v>0</v>
      </c>
      <c r="BA7" s="68"/>
    </row>
    <row r="8" spans="1:53" x14ac:dyDescent="0.25">
      <c r="B8" t="s">
        <v>19</v>
      </c>
      <c r="C8" t="s">
        <v>106</v>
      </c>
      <c r="D8" t="s">
        <v>268</v>
      </c>
      <c r="E8" t="s">
        <v>256</v>
      </c>
      <c r="F8" t="s">
        <v>107</v>
      </c>
      <c r="G8" t="s">
        <v>257</v>
      </c>
      <c r="H8" s="68"/>
      <c r="I8" s="69">
        <f t="shared" si="3"/>
        <v>9.1326530612245005</v>
      </c>
      <c r="J8" s="69">
        <f t="shared" si="4"/>
        <v>9.4132041999999991</v>
      </c>
      <c r="K8" s="69">
        <f t="shared" si="7"/>
        <v>-17.466850000000001</v>
      </c>
      <c r="L8" s="69">
        <f t="shared" si="8"/>
        <v>9.1326530612245005</v>
      </c>
      <c r="M8" s="69">
        <f t="shared" si="9"/>
        <v>0</v>
      </c>
      <c r="N8" s="69">
        <f t="shared" si="10"/>
        <v>0</v>
      </c>
      <c r="O8" s="69">
        <f t="shared" si="11"/>
        <v>9.1326530612245005</v>
      </c>
      <c r="P8" s="69">
        <f t="shared" si="12"/>
        <v>0</v>
      </c>
      <c r="Q8" s="69">
        <f t="shared" si="13"/>
        <v>0</v>
      </c>
      <c r="R8" s="69">
        <f t="shared" si="14"/>
        <v>9.1326530612245005</v>
      </c>
      <c r="S8" s="69">
        <f t="shared" si="15"/>
        <v>0</v>
      </c>
      <c r="T8" s="69">
        <f t="shared" si="16"/>
        <v>0</v>
      </c>
      <c r="U8" s="69">
        <f t="shared" si="17"/>
        <v>9.1326530612245005</v>
      </c>
      <c r="V8" s="69">
        <f t="shared" si="18"/>
        <v>0</v>
      </c>
      <c r="W8" s="69">
        <f t="shared" si="19"/>
        <v>0</v>
      </c>
      <c r="X8" s="60">
        <f t="shared" si="20"/>
        <v>0</v>
      </c>
      <c r="Y8" s="60">
        <f t="shared" ref="Y8:Z8" si="39">C532</f>
        <v>0</v>
      </c>
      <c r="Z8" s="60">
        <f t="shared" si="39"/>
        <v>0</v>
      </c>
      <c r="AB8" t="s">
        <v>19</v>
      </c>
      <c r="AC8" t="s">
        <v>106</v>
      </c>
      <c r="AD8" t="s">
        <v>268</v>
      </c>
      <c r="AE8" t="s">
        <v>256</v>
      </c>
      <c r="AF8" t="s">
        <v>107</v>
      </c>
      <c r="AG8" t="s">
        <v>257</v>
      </c>
      <c r="AH8" s="68"/>
      <c r="AI8" s="69">
        <f t="shared" si="5"/>
        <v>9.1326530612245005</v>
      </c>
      <c r="AJ8" s="69">
        <f t="shared" si="6"/>
        <v>32.353813000000002</v>
      </c>
      <c r="AK8" s="69">
        <f t="shared" si="22"/>
        <v>15.130948</v>
      </c>
      <c r="AL8" s="69">
        <f t="shared" si="23"/>
        <v>9.1326530612245005</v>
      </c>
      <c r="AM8" s="69">
        <f t="shared" si="24"/>
        <v>0</v>
      </c>
      <c r="AN8" s="69">
        <f t="shared" si="25"/>
        <v>0</v>
      </c>
      <c r="AO8" s="69">
        <f t="shared" si="26"/>
        <v>9.1326530612245005</v>
      </c>
      <c r="AP8" s="60">
        <f t="shared" si="27"/>
        <v>0</v>
      </c>
      <c r="AQ8" s="69">
        <f t="shared" si="28"/>
        <v>0</v>
      </c>
      <c r="AR8" s="69">
        <f t="shared" si="29"/>
        <v>9.1326530612245005</v>
      </c>
      <c r="AS8" s="69">
        <f t="shared" si="30"/>
        <v>0</v>
      </c>
      <c r="AT8" s="69">
        <f t="shared" si="31"/>
        <v>0</v>
      </c>
      <c r="AU8" s="69">
        <f t="shared" si="32"/>
        <v>9.1326530612245005</v>
      </c>
      <c r="AV8" s="69">
        <f t="shared" si="33"/>
        <v>0</v>
      </c>
      <c r="AW8" s="69">
        <f t="shared" si="34"/>
        <v>0</v>
      </c>
      <c r="AX8" s="60">
        <f t="shared" si="35"/>
        <v>0</v>
      </c>
      <c r="AY8" s="60">
        <f t="shared" si="36"/>
        <v>0</v>
      </c>
      <c r="AZ8" s="60">
        <f t="shared" si="37"/>
        <v>0</v>
      </c>
      <c r="BA8" s="68"/>
    </row>
    <row r="9" spans="1:53" x14ac:dyDescent="0.25">
      <c r="B9">
        <v>8000000000</v>
      </c>
      <c r="C9">
        <v>-37.560242000000002</v>
      </c>
      <c r="D9">
        <v>-15.230392</v>
      </c>
      <c r="E9">
        <v>11.304052</v>
      </c>
      <c r="F9">
        <v>-69.938453999999993</v>
      </c>
      <c r="G9">
        <v>-26.534445000000002</v>
      </c>
      <c r="H9" s="68"/>
      <c r="I9" s="69">
        <f t="shared" si="3"/>
        <v>9.5102040816327005</v>
      </c>
      <c r="J9" s="69">
        <f t="shared" si="4"/>
        <v>9.0211801999999999</v>
      </c>
      <c r="K9" s="69">
        <f t="shared" si="7"/>
        <v>-14.249218000000001</v>
      </c>
      <c r="L9" s="69">
        <f t="shared" si="8"/>
        <v>9.5102040816327005</v>
      </c>
      <c r="M9" s="69">
        <f t="shared" si="9"/>
        <v>0</v>
      </c>
      <c r="N9" s="69">
        <f t="shared" si="10"/>
        <v>0</v>
      </c>
      <c r="O9" s="69">
        <f t="shared" si="11"/>
        <v>9.5102040816327005</v>
      </c>
      <c r="P9" s="69">
        <f t="shared" si="12"/>
        <v>0</v>
      </c>
      <c r="Q9" s="69">
        <f t="shared" si="13"/>
        <v>0</v>
      </c>
      <c r="R9" s="69">
        <f t="shared" si="14"/>
        <v>9.5102040816327005</v>
      </c>
      <c r="S9" s="69">
        <f t="shared" si="15"/>
        <v>0</v>
      </c>
      <c r="T9" s="69">
        <f t="shared" si="16"/>
        <v>0</v>
      </c>
      <c r="U9" s="69">
        <f t="shared" si="17"/>
        <v>9.5102040816327005</v>
      </c>
      <c r="V9" s="69">
        <f t="shared" si="18"/>
        <v>0</v>
      </c>
      <c r="W9" s="69">
        <f t="shared" si="19"/>
        <v>0</v>
      </c>
      <c r="X9" s="60">
        <f t="shared" si="20"/>
        <v>0</v>
      </c>
      <c r="Y9" s="60">
        <f t="shared" ref="Y9:Z9" si="40">C533</f>
        <v>0</v>
      </c>
      <c r="Z9" s="60">
        <f t="shared" si="40"/>
        <v>0</v>
      </c>
      <c r="AB9">
        <v>8000000000</v>
      </c>
      <c r="AC9">
        <v>-32.014125999999997</v>
      </c>
      <c r="AD9">
        <v>3.8242248999999999</v>
      </c>
      <c r="AE9">
        <v>24.440172</v>
      </c>
      <c r="AF9">
        <v>-83.916634000000002</v>
      </c>
      <c r="AG9">
        <v>-20.615947999999999</v>
      </c>
      <c r="AH9" s="68"/>
      <c r="AI9" s="69">
        <f t="shared" si="5"/>
        <v>9.5102040816327005</v>
      </c>
      <c r="AJ9" s="69">
        <f t="shared" si="6"/>
        <v>34.139606000000001</v>
      </c>
      <c r="AK9" s="69">
        <f t="shared" si="22"/>
        <v>17.924475000000001</v>
      </c>
      <c r="AL9" s="69">
        <f t="shared" si="23"/>
        <v>9.5102040816327005</v>
      </c>
      <c r="AM9" s="69">
        <f t="shared" si="24"/>
        <v>0</v>
      </c>
      <c r="AN9" s="69">
        <f t="shared" si="25"/>
        <v>0</v>
      </c>
      <c r="AO9" s="69">
        <f t="shared" si="26"/>
        <v>9.5102040816327005</v>
      </c>
      <c r="AP9" s="60">
        <f t="shared" si="27"/>
        <v>0</v>
      </c>
      <c r="AQ9" s="69">
        <f t="shared" si="28"/>
        <v>0</v>
      </c>
      <c r="AR9" s="69">
        <f t="shared" si="29"/>
        <v>9.5102040816327005</v>
      </c>
      <c r="AS9" s="69">
        <f t="shared" si="30"/>
        <v>0</v>
      </c>
      <c r="AT9" s="69">
        <f t="shared" si="31"/>
        <v>0</v>
      </c>
      <c r="AU9" s="69">
        <f t="shared" si="32"/>
        <v>9.5102040816327005</v>
      </c>
      <c r="AV9" s="69">
        <f t="shared" si="33"/>
        <v>0</v>
      </c>
      <c r="AW9" s="69">
        <f t="shared" si="34"/>
        <v>0</v>
      </c>
      <c r="AX9" s="60">
        <f t="shared" si="35"/>
        <v>0</v>
      </c>
      <c r="AY9" s="60">
        <f t="shared" si="36"/>
        <v>0</v>
      </c>
      <c r="AZ9" s="60">
        <f t="shared" si="37"/>
        <v>0</v>
      </c>
      <c r="BA9" s="68"/>
    </row>
    <row r="10" spans="1:53" x14ac:dyDescent="0.25">
      <c r="B10">
        <v>8377551020.4082003</v>
      </c>
      <c r="C10">
        <v>-37.439414999999997</v>
      </c>
      <c r="D10">
        <v>-16.423625999999999</v>
      </c>
      <c r="E10">
        <v>10.755725</v>
      </c>
      <c r="F10">
        <v>-70.420417999999998</v>
      </c>
      <c r="G10">
        <v>-27.179352000000002</v>
      </c>
      <c r="H10" s="68"/>
      <c r="I10" s="69">
        <f t="shared" si="3"/>
        <v>9.8877551020407992</v>
      </c>
      <c r="J10" s="69">
        <f t="shared" si="4"/>
        <v>8.5973120000000005</v>
      </c>
      <c r="K10" s="69">
        <f t="shared" si="7"/>
        <v>-9.2935075999999999</v>
      </c>
      <c r="L10" s="69">
        <f t="shared" si="8"/>
        <v>9.8877551020407992</v>
      </c>
      <c r="M10" s="69">
        <f t="shared" si="9"/>
        <v>0</v>
      </c>
      <c r="N10" s="69">
        <f t="shared" si="10"/>
        <v>0</v>
      </c>
      <c r="O10" s="69">
        <f t="shared" si="11"/>
        <v>9.8877551020407992</v>
      </c>
      <c r="P10" s="69">
        <f t="shared" si="12"/>
        <v>0</v>
      </c>
      <c r="Q10" s="69">
        <f t="shared" si="13"/>
        <v>0</v>
      </c>
      <c r="R10" s="69">
        <f t="shared" si="14"/>
        <v>9.8877551020407992</v>
      </c>
      <c r="S10" s="69">
        <f t="shared" si="15"/>
        <v>0</v>
      </c>
      <c r="T10" s="69">
        <f t="shared" si="16"/>
        <v>0</v>
      </c>
      <c r="U10" s="69">
        <f t="shared" si="17"/>
        <v>9.8877551020407992</v>
      </c>
      <c r="V10" s="69">
        <f t="shared" si="18"/>
        <v>0</v>
      </c>
      <c r="W10" s="69">
        <f t="shared" si="19"/>
        <v>0</v>
      </c>
      <c r="X10" s="60">
        <f t="shared" si="20"/>
        <v>0</v>
      </c>
      <c r="Y10" s="60">
        <f t="shared" ref="Y10:Z10" si="41">C534</f>
        <v>0</v>
      </c>
      <c r="Z10" s="60">
        <f t="shared" si="41"/>
        <v>0</v>
      </c>
      <c r="AB10">
        <v>8377551020.4082003</v>
      </c>
      <c r="AC10">
        <v>-30.332367000000001</v>
      </c>
      <c r="AD10">
        <v>8.0086937000000002</v>
      </c>
      <c r="AE10">
        <v>27.652573</v>
      </c>
      <c r="AF10">
        <v>-102.19394</v>
      </c>
      <c r="AG10">
        <v>-19.643877</v>
      </c>
      <c r="AH10" s="68"/>
      <c r="AI10" s="69">
        <f t="shared" si="5"/>
        <v>9.8877551020407992</v>
      </c>
      <c r="AJ10" s="69">
        <f t="shared" si="6"/>
        <v>34.303314</v>
      </c>
      <c r="AK10" s="69">
        <f t="shared" si="22"/>
        <v>18.869875</v>
      </c>
      <c r="AL10" s="69">
        <f t="shared" si="23"/>
        <v>9.8877551020407992</v>
      </c>
      <c r="AM10" s="69">
        <f t="shared" si="24"/>
        <v>0</v>
      </c>
      <c r="AN10" s="69">
        <f t="shared" si="25"/>
        <v>0</v>
      </c>
      <c r="AO10" s="69">
        <f t="shared" si="26"/>
        <v>9.8877551020407992</v>
      </c>
      <c r="AP10" s="60">
        <f t="shared" si="27"/>
        <v>0</v>
      </c>
      <c r="AQ10" s="69">
        <f t="shared" si="28"/>
        <v>0</v>
      </c>
      <c r="AR10" s="69">
        <f t="shared" si="29"/>
        <v>9.8877551020407992</v>
      </c>
      <c r="AS10" s="69">
        <f t="shared" si="30"/>
        <v>0</v>
      </c>
      <c r="AT10" s="69">
        <f t="shared" si="31"/>
        <v>0</v>
      </c>
      <c r="AU10" s="69">
        <f t="shared" si="32"/>
        <v>9.8877551020407992</v>
      </c>
      <c r="AV10" s="69">
        <f t="shared" si="33"/>
        <v>0</v>
      </c>
      <c r="AW10" s="69">
        <f t="shared" si="34"/>
        <v>0</v>
      </c>
      <c r="AX10" s="60">
        <f t="shared" si="35"/>
        <v>0</v>
      </c>
      <c r="AY10" s="60">
        <f t="shared" si="36"/>
        <v>0</v>
      </c>
      <c r="AZ10" s="60">
        <f t="shared" si="37"/>
        <v>0</v>
      </c>
      <c r="BA10" s="68"/>
    </row>
    <row r="11" spans="1:53" x14ac:dyDescent="0.25">
      <c r="B11">
        <v>8755102040.8162994</v>
      </c>
      <c r="C11">
        <v>-39.398173999999997</v>
      </c>
      <c r="D11">
        <v>-17.809553000000001</v>
      </c>
      <c r="E11">
        <v>10.54853</v>
      </c>
      <c r="F11">
        <v>-68.292854000000005</v>
      </c>
      <c r="G11">
        <v>-28.358082</v>
      </c>
      <c r="H11" s="68"/>
      <c r="I11" s="69">
        <f t="shared" si="3"/>
        <v>10.265306122448999</v>
      </c>
      <c r="J11" s="69">
        <f t="shared" si="4"/>
        <v>9.0745201000000009</v>
      </c>
      <c r="K11" s="69">
        <f t="shared" si="7"/>
        <v>-4.8020576999999998</v>
      </c>
      <c r="L11" s="69">
        <f t="shared" si="8"/>
        <v>10.265306122448999</v>
      </c>
      <c r="M11" s="69">
        <f t="shared" si="9"/>
        <v>0</v>
      </c>
      <c r="N11" s="69">
        <f t="shared" si="10"/>
        <v>0</v>
      </c>
      <c r="O11" s="69">
        <f t="shared" si="11"/>
        <v>10.265306122448999</v>
      </c>
      <c r="P11" s="69">
        <f t="shared" si="12"/>
        <v>0</v>
      </c>
      <c r="Q11" s="69">
        <f t="shared" si="13"/>
        <v>0</v>
      </c>
      <c r="R11" s="69">
        <f t="shared" si="14"/>
        <v>10.265306122448999</v>
      </c>
      <c r="S11" s="69">
        <f t="shared" si="15"/>
        <v>0</v>
      </c>
      <c r="T11" s="69">
        <f t="shared" si="16"/>
        <v>0</v>
      </c>
      <c r="U11" s="69">
        <f t="shared" si="17"/>
        <v>10.265306122448999</v>
      </c>
      <c r="V11" s="69">
        <f t="shared" si="18"/>
        <v>0</v>
      </c>
      <c r="W11" s="69">
        <f t="shared" si="19"/>
        <v>0</v>
      </c>
      <c r="X11" s="60">
        <f t="shared" si="20"/>
        <v>0</v>
      </c>
      <c r="Y11" s="60">
        <f t="shared" ref="Y11:Z11" si="42">C535</f>
        <v>0</v>
      </c>
      <c r="Z11" s="60">
        <f t="shared" si="42"/>
        <v>0</v>
      </c>
      <c r="AB11">
        <v>8755102040.8162994</v>
      </c>
      <c r="AC11">
        <v>-29.282952999999999</v>
      </c>
      <c r="AD11">
        <v>14.359349</v>
      </c>
      <c r="AE11">
        <v>32.454006</v>
      </c>
      <c r="AF11">
        <v>-100.82993</v>
      </c>
      <c r="AG11">
        <v>-18.094657999999999</v>
      </c>
      <c r="AH11" s="68"/>
      <c r="AI11" s="69">
        <f t="shared" si="5"/>
        <v>10.265306122448999</v>
      </c>
      <c r="AJ11" s="69">
        <f t="shared" si="6"/>
        <v>34.579231</v>
      </c>
      <c r="AK11" s="69">
        <f t="shared" si="22"/>
        <v>19.653669000000001</v>
      </c>
      <c r="AL11" s="69">
        <f t="shared" si="23"/>
        <v>10.265306122448999</v>
      </c>
      <c r="AM11" s="69">
        <f t="shared" si="24"/>
        <v>0</v>
      </c>
      <c r="AN11" s="69">
        <f t="shared" si="25"/>
        <v>0</v>
      </c>
      <c r="AO11" s="69">
        <f t="shared" si="26"/>
        <v>10.265306122448999</v>
      </c>
      <c r="AP11" s="60">
        <f t="shared" si="27"/>
        <v>0</v>
      </c>
      <c r="AQ11" s="69">
        <f t="shared" si="28"/>
        <v>0</v>
      </c>
      <c r="AR11" s="69">
        <f t="shared" si="29"/>
        <v>10.265306122448999</v>
      </c>
      <c r="AS11" s="69">
        <f t="shared" si="30"/>
        <v>0</v>
      </c>
      <c r="AT11" s="69">
        <f t="shared" si="31"/>
        <v>0</v>
      </c>
      <c r="AU11" s="69">
        <f t="shared" si="32"/>
        <v>10.265306122448999</v>
      </c>
      <c r="AV11" s="69">
        <f t="shared" si="33"/>
        <v>0</v>
      </c>
      <c r="AW11" s="69">
        <f t="shared" si="34"/>
        <v>0</v>
      </c>
      <c r="AX11" s="60">
        <f t="shared" si="35"/>
        <v>0</v>
      </c>
      <c r="AY11" s="60">
        <f t="shared" si="36"/>
        <v>0</v>
      </c>
      <c r="AZ11" s="60">
        <f t="shared" si="37"/>
        <v>0</v>
      </c>
      <c r="BA11" s="68"/>
    </row>
    <row r="12" spans="1:53" x14ac:dyDescent="0.25">
      <c r="B12">
        <v>9132653061.2245007</v>
      </c>
      <c r="C12">
        <v>-41.032417000000002</v>
      </c>
      <c r="D12">
        <v>-17.466850000000001</v>
      </c>
      <c r="E12">
        <v>9.4132041999999991</v>
      </c>
      <c r="F12">
        <v>-72.039428999999998</v>
      </c>
      <c r="G12">
        <v>-26.880054000000001</v>
      </c>
      <c r="H12" s="68"/>
      <c r="I12" s="69">
        <f t="shared" si="3"/>
        <v>10.642857142857</v>
      </c>
      <c r="J12" s="69">
        <f t="shared" si="4"/>
        <v>10.281883000000001</v>
      </c>
      <c r="K12" s="69">
        <f t="shared" si="7"/>
        <v>-0.77773159999999997</v>
      </c>
      <c r="L12" s="69">
        <f t="shared" si="8"/>
        <v>10.642857142857</v>
      </c>
      <c r="M12" s="69">
        <f t="shared" si="9"/>
        <v>0</v>
      </c>
      <c r="N12" s="69">
        <f t="shared" si="10"/>
        <v>0</v>
      </c>
      <c r="O12" s="69">
        <f t="shared" si="11"/>
        <v>10.642857142857</v>
      </c>
      <c r="P12" s="69">
        <f t="shared" si="12"/>
        <v>0</v>
      </c>
      <c r="Q12" s="69">
        <f t="shared" si="13"/>
        <v>0</v>
      </c>
      <c r="R12" s="69">
        <f t="shared" si="14"/>
        <v>10.642857142857</v>
      </c>
      <c r="S12" s="69">
        <f t="shared" si="15"/>
        <v>0</v>
      </c>
      <c r="T12" s="69">
        <f t="shared" si="16"/>
        <v>0</v>
      </c>
      <c r="U12" s="69">
        <f t="shared" si="17"/>
        <v>10.642857142857</v>
      </c>
      <c r="V12" s="69">
        <f t="shared" si="18"/>
        <v>0</v>
      </c>
      <c r="W12" s="69">
        <f t="shared" si="19"/>
        <v>0</v>
      </c>
      <c r="X12" s="60">
        <f t="shared" si="20"/>
        <v>0</v>
      </c>
      <c r="Y12" s="60">
        <f t="shared" ref="Y12:Z12" si="43">C536</f>
        <v>0</v>
      </c>
      <c r="Z12" s="60">
        <f t="shared" si="43"/>
        <v>0</v>
      </c>
      <c r="AB12">
        <v>9132653061.2245007</v>
      </c>
      <c r="AC12">
        <v>-27.536860999999998</v>
      </c>
      <c r="AD12">
        <v>15.130948</v>
      </c>
      <c r="AE12">
        <v>32.353813000000002</v>
      </c>
      <c r="AF12">
        <v>-108.58877</v>
      </c>
      <c r="AG12">
        <v>-17.222866</v>
      </c>
      <c r="AH12" s="68"/>
      <c r="AI12" s="69">
        <f t="shared" si="5"/>
        <v>10.642857142857</v>
      </c>
      <c r="AJ12" s="69">
        <f t="shared" si="6"/>
        <v>30.641455000000001</v>
      </c>
      <c r="AK12" s="69">
        <f t="shared" si="22"/>
        <v>16.163599000000001</v>
      </c>
      <c r="AL12" s="69">
        <f t="shared" si="23"/>
        <v>10.642857142857</v>
      </c>
      <c r="AM12" s="69">
        <f t="shared" si="24"/>
        <v>0</v>
      </c>
      <c r="AN12" s="69">
        <f t="shared" si="25"/>
        <v>0</v>
      </c>
      <c r="AO12" s="69">
        <f t="shared" si="26"/>
        <v>10.642857142857</v>
      </c>
      <c r="AP12" s="60">
        <f t="shared" si="27"/>
        <v>0</v>
      </c>
      <c r="AQ12" s="69">
        <f t="shared" si="28"/>
        <v>0</v>
      </c>
      <c r="AR12" s="69">
        <f t="shared" si="29"/>
        <v>10.642857142857</v>
      </c>
      <c r="AS12" s="69">
        <f t="shared" si="30"/>
        <v>0</v>
      </c>
      <c r="AT12" s="69">
        <f t="shared" si="31"/>
        <v>0</v>
      </c>
      <c r="AU12" s="69">
        <f t="shared" si="32"/>
        <v>10.642857142857</v>
      </c>
      <c r="AV12" s="69">
        <f t="shared" si="33"/>
        <v>0</v>
      </c>
      <c r="AW12" s="69">
        <f t="shared" si="34"/>
        <v>0</v>
      </c>
      <c r="AX12" s="60">
        <f t="shared" si="35"/>
        <v>0</v>
      </c>
      <c r="AY12" s="60">
        <f t="shared" si="36"/>
        <v>0</v>
      </c>
      <c r="AZ12" s="60">
        <f t="shared" si="37"/>
        <v>0</v>
      </c>
      <c r="BA12" s="68"/>
    </row>
    <row r="13" spans="1:53" x14ac:dyDescent="0.25">
      <c r="B13">
        <v>9510204081.6327</v>
      </c>
      <c r="C13">
        <v>-33.186900999999999</v>
      </c>
      <c r="D13">
        <v>-14.249218000000001</v>
      </c>
      <c r="E13">
        <v>9.0211801999999999</v>
      </c>
      <c r="F13">
        <v>-58.465331999999997</v>
      </c>
      <c r="G13">
        <v>-23.270396999999999</v>
      </c>
      <c r="H13" s="68"/>
      <c r="I13" s="69">
        <f t="shared" si="3"/>
        <v>11.020408163265</v>
      </c>
      <c r="J13" s="69">
        <f t="shared" si="4"/>
        <v>11.551579</v>
      </c>
      <c r="K13" s="69">
        <f t="shared" si="7"/>
        <v>1.9965618999999999</v>
      </c>
      <c r="L13" s="69">
        <f t="shared" si="8"/>
        <v>11.020408163265</v>
      </c>
      <c r="M13" s="69">
        <f t="shared" si="9"/>
        <v>0</v>
      </c>
      <c r="N13" s="69">
        <f t="shared" si="10"/>
        <v>0</v>
      </c>
      <c r="O13" s="69">
        <f t="shared" si="11"/>
        <v>11.020408163265</v>
      </c>
      <c r="P13" s="69">
        <f t="shared" si="12"/>
        <v>0</v>
      </c>
      <c r="Q13" s="69">
        <f t="shared" si="13"/>
        <v>0</v>
      </c>
      <c r="R13" s="69">
        <f t="shared" si="14"/>
        <v>11.020408163265</v>
      </c>
      <c r="S13" s="69">
        <f t="shared" si="15"/>
        <v>0</v>
      </c>
      <c r="T13" s="69">
        <f t="shared" si="16"/>
        <v>0</v>
      </c>
      <c r="U13" s="69">
        <f t="shared" si="17"/>
        <v>11.020408163265</v>
      </c>
      <c r="V13" s="69">
        <f t="shared" si="18"/>
        <v>0</v>
      </c>
      <c r="W13" s="69">
        <f t="shared" si="19"/>
        <v>0</v>
      </c>
      <c r="X13" s="60">
        <f t="shared" si="20"/>
        <v>0</v>
      </c>
      <c r="Y13" s="60">
        <f t="shared" ref="Y13:Z13" si="44">C537</f>
        <v>0</v>
      </c>
      <c r="Z13" s="60">
        <f t="shared" si="44"/>
        <v>0</v>
      </c>
      <c r="AB13">
        <v>9510204081.6327</v>
      </c>
      <c r="AC13">
        <v>-27.750069</v>
      </c>
      <c r="AD13">
        <v>17.924475000000001</v>
      </c>
      <c r="AE13">
        <v>34.139606000000001</v>
      </c>
      <c r="AF13">
        <v>-99.076644999999999</v>
      </c>
      <c r="AG13">
        <v>-16.215132000000001</v>
      </c>
      <c r="AH13" s="68"/>
      <c r="AI13" s="69">
        <f t="shared" si="5"/>
        <v>11.020408163265</v>
      </c>
      <c r="AJ13" s="69">
        <f t="shared" si="6"/>
        <v>26.675972000000002</v>
      </c>
      <c r="AK13" s="69">
        <f t="shared" si="22"/>
        <v>12.624406</v>
      </c>
      <c r="AL13" s="69">
        <f t="shared" si="23"/>
        <v>11.020408163265</v>
      </c>
      <c r="AM13" s="69">
        <f t="shared" si="24"/>
        <v>0</v>
      </c>
      <c r="AN13" s="69">
        <f t="shared" si="25"/>
        <v>0</v>
      </c>
      <c r="AO13" s="69">
        <f t="shared" si="26"/>
        <v>11.020408163265</v>
      </c>
      <c r="AP13" s="60">
        <f t="shared" si="27"/>
        <v>0</v>
      </c>
      <c r="AQ13" s="69">
        <f t="shared" si="28"/>
        <v>0</v>
      </c>
      <c r="AR13" s="69">
        <f t="shared" si="29"/>
        <v>11.020408163265</v>
      </c>
      <c r="AS13" s="69">
        <f t="shared" si="30"/>
        <v>0</v>
      </c>
      <c r="AT13" s="69">
        <f t="shared" si="31"/>
        <v>0</v>
      </c>
      <c r="AU13" s="69">
        <f t="shared" si="32"/>
        <v>11.020408163265</v>
      </c>
      <c r="AV13" s="69">
        <f t="shared" si="33"/>
        <v>0</v>
      </c>
      <c r="AW13" s="69">
        <f t="shared" si="34"/>
        <v>0</v>
      </c>
      <c r="AX13" s="60">
        <f t="shared" si="35"/>
        <v>0</v>
      </c>
      <c r="AY13" s="60">
        <f t="shared" si="36"/>
        <v>0</v>
      </c>
      <c r="AZ13" s="60">
        <f t="shared" si="37"/>
        <v>0</v>
      </c>
      <c r="BA13" s="68"/>
    </row>
    <row r="14" spans="1:53" x14ac:dyDescent="0.25">
      <c r="B14">
        <v>9887755102.0408001</v>
      </c>
      <c r="C14">
        <v>-28.708539999999999</v>
      </c>
      <c r="D14">
        <v>-9.2935075999999999</v>
      </c>
      <c r="E14">
        <v>8.5973120000000005</v>
      </c>
      <c r="F14">
        <v>-56.215324000000003</v>
      </c>
      <c r="G14">
        <v>-17.890820000000001</v>
      </c>
      <c r="H14" s="68"/>
      <c r="I14" s="69">
        <f t="shared" si="3"/>
        <v>11.397959183673001</v>
      </c>
      <c r="J14" s="69">
        <f t="shared" si="4"/>
        <v>13.175703</v>
      </c>
      <c r="K14" s="69">
        <f t="shared" si="7"/>
        <v>4.1231666000000002</v>
      </c>
      <c r="L14" s="69">
        <f t="shared" si="8"/>
        <v>11.397959183673001</v>
      </c>
      <c r="M14" s="69">
        <f t="shared" si="9"/>
        <v>0</v>
      </c>
      <c r="N14" s="69">
        <f t="shared" si="10"/>
        <v>0</v>
      </c>
      <c r="O14" s="69">
        <f t="shared" si="11"/>
        <v>11.397959183673001</v>
      </c>
      <c r="P14" s="69">
        <f t="shared" si="12"/>
        <v>0</v>
      </c>
      <c r="Q14" s="69">
        <f t="shared" si="13"/>
        <v>0</v>
      </c>
      <c r="R14" s="69">
        <f t="shared" si="14"/>
        <v>11.397959183673001</v>
      </c>
      <c r="S14" s="69">
        <f t="shared" si="15"/>
        <v>0</v>
      </c>
      <c r="T14" s="69">
        <f t="shared" si="16"/>
        <v>0</v>
      </c>
      <c r="U14" s="69">
        <f t="shared" si="17"/>
        <v>11.397959183673001</v>
      </c>
      <c r="V14" s="69">
        <f t="shared" si="18"/>
        <v>0</v>
      </c>
      <c r="W14" s="69">
        <f t="shared" si="19"/>
        <v>0</v>
      </c>
      <c r="X14" s="60">
        <f t="shared" si="20"/>
        <v>0</v>
      </c>
      <c r="Y14" s="60">
        <f t="shared" ref="Y14:Z14" si="45">C538</f>
        <v>0</v>
      </c>
      <c r="Z14" s="60">
        <f t="shared" si="45"/>
        <v>0</v>
      </c>
      <c r="AB14">
        <v>9887755102.0408001</v>
      </c>
      <c r="AC14">
        <v>-25.851948</v>
      </c>
      <c r="AD14">
        <v>18.869875</v>
      </c>
      <c r="AE14">
        <v>34.303314</v>
      </c>
      <c r="AF14">
        <v>-107.29807</v>
      </c>
      <c r="AG14">
        <v>-15.433439999999999</v>
      </c>
      <c r="AH14" s="68"/>
      <c r="AI14" s="69">
        <f t="shared" si="5"/>
        <v>11.397959183673001</v>
      </c>
      <c r="AJ14" s="69">
        <f t="shared" si="6"/>
        <v>23.889582000000001</v>
      </c>
      <c r="AK14" s="69">
        <f t="shared" si="22"/>
        <v>10.917984000000001</v>
      </c>
      <c r="AL14" s="69">
        <f t="shared" si="23"/>
        <v>11.397959183673001</v>
      </c>
      <c r="AM14" s="69">
        <f t="shared" si="24"/>
        <v>0</v>
      </c>
      <c r="AN14" s="69">
        <f t="shared" si="25"/>
        <v>0</v>
      </c>
      <c r="AO14" s="69">
        <f t="shared" si="26"/>
        <v>11.397959183673001</v>
      </c>
      <c r="AP14" s="60">
        <f t="shared" si="27"/>
        <v>0</v>
      </c>
      <c r="AQ14" s="69">
        <f t="shared" si="28"/>
        <v>0</v>
      </c>
      <c r="AR14" s="69">
        <f t="shared" si="29"/>
        <v>11.397959183673001</v>
      </c>
      <c r="AS14" s="69">
        <f t="shared" si="30"/>
        <v>0</v>
      </c>
      <c r="AT14" s="69">
        <f t="shared" si="31"/>
        <v>0</v>
      </c>
      <c r="AU14" s="69">
        <f t="shared" si="32"/>
        <v>11.397959183673001</v>
      </c>
      <c r="AV14" s="69">
        <f t="shared" si="33"/>
        <v>0</v>
      </c>
      <c r="AW14" s="69">
        <f t="shared" si="34"/>
        <v>0</v>
      </c>
      <c r="AX14" s="60">
        <f t="shared" si="35"/>
        <v>0</v>
      </c>
      <c r="AY14" s="60">
        <f t="shared" si="36"/>
        <v>0</v>
      </c>
      <c r="AZ14" s="60">
        <f t="shared" si="37"/>
        <v>0</v>
      </c>
      <c r="BA14" s="68"/>
    </row>
    <row r="15" spans="1:53" x14ac:dyDescent="0.25">
      <c r="B15">
        <v>10265306122.448999</v>
      </c>
      <c r="C15">
        <v>-24.620449000000001</v>
      </c>
      <c r="D15">
        <v>-4.8020576999999998</v>
      </c>
      <c r="E15">
        <v>9.0745201000000009</v>
      </c>
      <c r="F15">
        <v>-53.105972000000001</v>
      </c>
      <c r="G15">
        <v>-13.876576999999999</v>
      </c>
      <c r="H15" s="68"/>
      <c r="I15" s="69">
        <f t="shared" si="3"/>
        <v>11.775510204082</v>
      </c>
      <c r="J15" s="69">
        <f t="shared" si="4"/>
        <v>13.650983999999999</v>
      </c>
      <c r="K15" s="69">
        <f t="shared" si="7"/>
        <v>4.5951066000000003</v>
      </c>
      <c r="L15" s="69">
        <f t="shared" si="8"/>
        <v>11.775510204082</v>
      </c>
      <c r="M15" s="69">
        <f t="shared" si="9"/>
        <v>0</v>
      </c>
      <c r="N15" s="69">
        <f t="shared" si="10"/>
        <v>0</v>
      </c>
      <c r="O15" s="69">
        <f t="shared" si="11"/>
        <v>11.775510204082</v>
      </c>
      <c r="P15" s="69">
        <f t="shared" si="12"/>
        <v>0</v>
      </c>
      <c r="Q15" s="69">
        <f t="shared" si="13"/>
        <v>0</v>
      </c>
      <c r="R15" s="69">
        <f t="shared" si="14"/>
        <v>11.775510204082</v>
      </c>
      <c r="S15" s="69">
        <f t="shared" si="15"/>
        <v>0</v>
      </c>
      <c r="T15" s="69">
        <f t="shared" si="16"/>
        <v>0</v>
      </c>
      <c r="U15" s="69">
        <f t="shared" si="17"/>
        <v>11.775510204082</v>
      </c>
      <c r="V15" s="69">
        <f t="shared" si="18"/>
        <v>0</v>
      </c>
      <c r="W15" s="69">
        <f t="shared" si="19"/>
        <v>0</v>
      </c>
      <c r="X15" s="60">
        <f t="shared" si="20"/>
        <v>0</v>
      </c>
      <c r="Y15" s="60">
        <f t="shared" ref="Y15:Z15" si="46">C539</f>
        <v>0</v>
      </c>
      <c r="Z15" s="60">
        <f t="shared" si="46"/>
        <v>0</v>
      </c>
      <c r="AB15">
        <v>10265306122.448999</v>
      </c>
      <c r="AC15">
        <v>-25.269711999999998</v>
      </c>
      <c r="AD15">
        <v>19.653669000000001</v>
      </c>
      <c r="AE15">
        <v>34.579231</v>
      </c>
      <c r="AF15">
        <v>-107.45972</v>
      </c>
      <c r="AG15">
        <v>-14.925561</v>
      </c>
      <c r="AH15" s="68"/>
      <c r="AI15" s="69">
        <f t="shared" si="5"/>
        <v>11.775510204082</v>
      </c>
      <c r="AJ15" s="69">
        <f t="shared" si="6"/>
        <v>22.891370999999999</v>
      </c>
      <c r="AK15" s="69">
        <f t="shared" si="22"/>
        <v>11.060783000000001</v>
      </c>
      <c r="AL15" s="69">
        <f t="shared" si="23"/>
        <v>11.775510204082</v>
      </c>
      <c r="AM15" s="69">
        <f t="shared" si="24"/>
        <v>0</v>
      </c>
      <c r="AN15" s="69">
        <f t="shared" si="25"/>
        <v>0</v>
      </c>
      <c r="AO15" s="69">
        <f t="shared" si="26"/>
        <v>11.775510204082</v>
      </c>
      <c r="AP15" s="60">
        <f t="shared" si="27"/>
        <v>0</v>
      </c>
      <c r="AQ15" s="69">
        <f t="shared" si="28"/>
        <v>0</v>
      </c>
      <c r="AR15" s="69">
        <f t="shared" si="29"/>
        <v>11.775510204082</v>
      </c>
      <c r="AS15" s="69">
        <f t="shared" si="30"/>
        <v>0</v>
      </c>
      <c r="AT15" s="69">
        <f t="shared" si="31"/>
        <v>0</v>
      </c>
      <c r="AU15" s="69">
        <f t="shared" si="32"/>
        <v>11.775510204082</v>
      </c>
      <c r="AV15" s="69">
        <f t="shared" si="33"/>
        <v>0</v>
      </c>
      <c r="AW15" s="69">
        <f t="shared" si="34"/>
        <v>0</v>
      </c>
      <c r="AX15" s="60">
        <f t="shared" si="35"/>
        <v>0</v>
      </c>
      <c r="AY15" s="60">
        <f t="shared" si="36"/>
        <v>0</v>
      </c>
      <c r="AZ15" s="60">
        <f t="shared" si="37"/>
        <v>0</v>
      </c>
      <c r="BA15" s="68"/>
    </row>
    <row r="16" spans="1:53" x14ac:dyDescent="0.25">
      <c r="B16">
        <v>10642857142.857</v>
      </c>
      <c r="C16">
        <v>-21.384661000000001</v>
      </c>
      <c r="D16">
        <v>-0.77773159999999997</v>
      </c>
      <c r="E16">
        <v>10.281883000000001</v>
      </c>
      <c r="F16">
        <v>-50.007308999999999</v>
      </c>
      <c r="G16">
        <v>-11.059614</v>
      </c>
      <c r="H16" s="68"/>
      <c r="I16" s="69">
        <f t="shared" si="3"/>
        <v>12.153061224489999</v>
      </c>
      <c r="J16" s="69">
        <f t="shared" si="4"/>
        <v>14.118503</v>
      </c>
      <c r="K16" s="69">
        <f t="shared" si="7"/>
        <v>5.1099401000000002</v>
      </c>
      <c r="L16" s="69">
        <f t="shared" si="8"/>
        <v>12.153061224489999</v>
      </c>
      <c r="M16" s="69">
        <f t="shared" si="9"/>
        <v>0</v>
      </c>
      <c r="N16" s="69">
        <f t="shared" si="10"/>
        <v>0</v>
      </c>
      <c r="O16" s="69">
        <f t="shared" si="11"/>
        <v>12.153061224489999</v>
      </c>
      <c r="P16" s="69">
        <f t="shared" si="12"/>
        <v>0</v>
      </c>
      <c r="Q16" s="69">
        <f t="shared" si="13"/>
        <v>0</v>
      </c>
      <c r="R16" s="69">
        <f t="shared" si="14"/>
        <v>12.153061224489999</v>
      </c>
      <c r="S16" s="69">
        <f t="shared" si="15"/>
        <v>0</v>
      </c>
      <c r="T16" s="69">
        <f t="shared" si="16"/>
        <v>0</v>
      </c>
      <c r="U16" s="69">
        <f t="shared" si="17"/>
        <v>12.153061224489999</v>
      </c>
      <c r="V16" s="69">
        <f t="shared" si="18"/>
        <v>0</v>
      </c>
      <c r="W16" s="69">
        <f t="shared" si="19"/>
        <v>0</v>
      </c>
      <c r="X16" s="60">
        <f t="shared" si="20"/>
        <v>0</v>
      </c>
      <c r="Y16" s="60">
        <f t="shared" ref="Y16:Z16" si="47">C540</f>
        <v>0</v>
      </c>
      <c r="Z16" s="60">
        <f t="shared" si="47"/>
        <v>0</v>
      </c>
      <c r="AB16">
        <v>10642857142.857</v>
      </c>
      <c r="AC16">
        <v>-25.884633999999998</v>
      </c>
      <c r="AD16">
        <v>16.163599000000001</v>
      </c>
      <c r="AE16">
        <v>30.641455000000001</v>
      </c>
      <c r="AF16">
        <v>-98.183104999999998</v>
      </c>
      <c r="AG16">
        <v>-14.477855</v>
      </c>
      <c r="AH16" s="68"/>
      <c r="AI16" s="69">
        <f t="shared" si="5"/>
        <v>12.153061224489999</v>
      </c>
      <c r="AJ16" s="69">
        <f t="shared" si="6"/>
        <v>22.108340999999999</v>
      </c>
      <c r="AK16" s="69">
        <f t="shared" si="22"/>
        <v>11.110085</v>
      </c>
      <c r="AL16" s="69">
        <f t="shared" si="23"/>
        <v>12.153061224489999</v>
      </c>
      <c r="AM16" s="69">
        <f t="shared" si="24"/>
        <v>0</v>
      </c>
      <c r="AN16" s="69">
        <f t="shared" si="25"/>
        <v>0</v>
      </c>
      <c r="AO16" s="69">
        <f t="shared" si="26"/>
        <v>12.153061224489999</v>
      </c>
      <c r="AP16" s="60">
        <f t="shared" si="27"/>
        <v>0</v>
      </c>
      <c r="AQ16" s="69">
        <f t="shared" si="28"/>
        <v>0</v>
      </c>
      <c r="AR16" s="69">
        <f t="shared" si="29"/>
        <v>12.153061224489999</v>
      </c>
      <c r="AS16" s="69">
        <f t="shared" si="30"/>
        <v>0</v>
      </c>
      <c r="AT16" s="69">
        <f t="shared" si="31"/>
        <v>0</v>
      </c>
      <c r="AU16" s="69">
        <f t="shared" si="32"/>
        <v>12.153061224489999</v>
      </c>
      <c r="AV16" s="69">
        <f t="shared" si="33"/>
        <v>0</v>
      </c>
      <c r="AW16" s="69">
        <f t="shared" si="34"/>
        <v>0</v>
      </c>
      <c r="AX16" s="60">
        <f t="shared" si="35"/>
        <v>0</v>
      </c>
      <c r="AY16" s="60">
        <f t="shared" si="36"/>
        <v>0</v>
      </c>
      <c r="AZ16" s="60">
        <f t="shared" si="37"/>
        <v>0</v>
      </c>
      <c r="BA16" s="68"/>
    </row>
    <row r="17" spans="2:53" x14ac:dyDescent="0.25">
      <c r="B17">
        <v>11020408163.264999</v>
      </c>
      <c r="C17">
        <v>-19.927503999999999</v>
      </c>
      <c r="D17">
        <v>1.9965618999999999</v>
      </c>
      <c r="E17">
        <v>11.551579</v>
      </c>
      <c r="F17">
        <v>-54.018172999999997</v>
      </c>
      <c r="G17">
        <v>-9.5550165000000007</v>
      </c>
      <c r="H17" s="68"/>
      <c r="I17" s="69">
        <f t="shared" si="3"/>
        <v>12.530612244898</v>
      </c>
      <c r="J17" s="69">
        <f t="shared" si="4"/>
        <v>14.878928999999999</v>
      </c>
      <c r="K17" s="69">
        <f t="shared" si="7"/>
        <v>6.1400646999999999</v>
      </c>
      <c r="L17" s="69">
        <f t="shared" si="8"/>
        <v>12.530612244898</v>
      </c>
      <c r="M17" s="69">
        <f t="shared" si="9"/>
        <v>0</v>
      </c>
      <c r="N17" s="69">
        <f t="shared" si="10"/>
        <v>0</v>
      </c>
      <c r="O17" s="69">
        <f t="shared" si="11"/>
        <v>12.530612244898</v>
      </c>
      <c r="P17" s="69">
        <f t="shared" si="12"/>
        <v>0</v>
      </c>
      <c r="Q17" s="69">
        <f t="shared" si="13"/>
        <v>0</v>
      </c>
      <c r="R17" s="69">
        <f t="shared" si="14"/>
        <v>12.530612244898</v>
      </c>
      <c r="S17" s="69">
        <f t="shared" si="15"/>
        <v>0</v>
      </c>
      <c r="T17" s="69">
        <f t="shared" si="16"/>
        <v>0</v>
      </c>
      <c r="U17" s="69">
        <f t="shared" si="17"/>
        <v>12.530612244898</v>
      </c>
      <c r="V17" s="69">
        <f t="shared" si="18"/>
        <v>0</v>
      </c>
      <c r="W17" s="69">
        <f t="shared" si="19"/>
        <v>0</v>
      </c>
      <c r="X17" s="60">
        <f t="shared" si="20"/>
        <v>0</v>
      </c>
      <c r="Y17" s="60">
        <f t="shared" ref="Y17:Z17" si="48">C541</f>
        <v>0</v>
      </c>
      <c r="Z17" s="60">
        <f t="shared" si="48"/>
        <v>0</v>
      </c>
      <c r="AB17">
        <v>11020408163.264999</v>
      </c>
      <c r="AC17">
        <v>-24.870943</v>
      </c>
      <c r="AD17">
        <v>12.624406</v>
      </c>
      <c r="AE17">
        <v>26.675972000000002</v>
      </c>
      <c r="AF17">
        <v>-83.414635000000004</v>
      </c>
      <c r="AG17">
        <v>-14.051565</v>
      </c>
      <c r="AH17" s="68"/>
      <c r="AI17" s="69">
        <f t="shared" si="5"/>
        <v>12.530612244898</v>
      </c>
      <c r="AJ17" s="69">
        <f t="shared" si="6"/>
        <v>20.788959999999999</v>
      </c>
      <c r="AK17" s="69">
        <f t="shared" si="22"/>
        <v>10.760502000000001</v>
      </c>
      <c r="AL17" s="69">
        <f t="shared" si="23"/>
        <v>12.530612244898</v>
      </c>
      <c r="AM17" s="69">
        <f t="shared" si="24"/>
        <v>0</v>
      </c>
      <c r="AN17" s="69">
        <f t="shared" si="25"/>
        <v>0</v>
      </c>
      <c r="AO17" s="69">
        <f t="shared" si="26"/>
        <v>12.530612244898</v>
      </c>
      <c r="AP17" s="60">
        <f t="shared" si="27"/>
        <v>0</v>
      </c>
      <c r="AQ17" s="69">
        <f t="shared" si="28"/>
        <v>0</v>
      </c>
      <c r="AR17" s="69">
        <f t="shared" si="29"/>
        <v>12.530612244898</v>
      </c>
      <c r="AS17" s="69">
        <f t="shared" si="30"/>
        <v>0</v>
      </c>
      <c r="AT17" s="69">
        <f t="shared" si="31"/>
        <v>0</v>
      </c>
      <c r="AU17" s="69">
        <f t="shared" si="32"/>
        <v>12.530612244898</v>
      </c>
      <c r="AV17" s="69">
        <f t="shared" si="33"/>
        <v>0</v>
      </c>
      <c r="AW17" s="69">
        <f t="shared" si="34"/>
        <v>0</v>
      </c>
      <c r="AX17" s="60">
        <f t="shared" si="35"/>
        <v>0</v>
      </c>
      <c r="AY17" s="60">
        <f t="shared" si="36"/>
        <v>0</v>
      </c>
      <c r="AZ17" s="60">
        <f t="shared" si="37"/>
        <v>0</v>
      </c>
      <c r="BA17" s="68"/>
    </row>
    <row r="18" spans="2:53" x14ac:dyDescent="0.25">
      <c r="B18">
        <v>11397959183.673</v>
      </c>
      <c r="C18">
        <v>-20.173292</v>
      </c>
      <c r="D18">
        <v>4.1231666000000002</v>
      </c>
      <c r="E18">
        <v>13.175703</v>
      </c>
      <c r="F18">
        <v>-56.410259000000003</v>
      </c>
      <c r="G18">
        <v>-9.0525369999999992</v>
      </c>
      <c r="H18" s="68"/>
      <c r="I18" s="69">
        <f t="shared" si="3"/>
        <v>12.908163265305999</v>
      </c>
      <c r="J18" s="69">
        <f t="shared" si="4"/>
        <v>16.347860000000001</v>
      </c>
      <c r="K18" s="69">
        <f t="shared" si="7"/>
        <v>8.0127020000000009</v>
      </c>
      <c r="L18" s="69">
        <f t="shared" si="8"/>
        <v>12.908163265305999</v>
      </c>
      <c r="M18" s="69">
        <f t="shared" si="9"/>
        <v>0</v>
      </c>
      <c r="N18" s="69">
        <f t="shared" si="10"/>
        <v>0</v>
      </c>
      <c r="O18" s="69">
        <f t="shared" si="11"/>
        <v>12.908163265305999</v>
      </c>
      <c r="P18" s="69">
        <f t="shared" si="12"/>
        <v>0</v>
      </c>
      <c r="Q18" s="69">
        <f t="shared" si="13"/>
        <v>0</v>
      </c>
      <c r="R18" s="69">
        <f t="shared" si="14"/>
        <v>12.908163265305999</v>
      </c>
      <c r="S18" s="69">
        <f t="shared" si="15"/>
        <v>0</v>
      </c>
      <c r="T18" s="69">
        <f t="shared" si="16"/>
        <v>0</v>
      </c>
      <c r="U18" s="69">
        <f t="shared" si="17"/>
        <v>12.908163265305999</v>
      </c>
      <c r="V18" s="69">
        <f t="shared" si="18"/>
        <v>0</v>
      </c>
      <c r="W18" s="69">
        <f t="shared" si="19"/>
        <v>0</v>
      </c>
      <c r="X18" s="60">
        <f t="shared" si="20"/>
        <v>0</v>
      </c>
      <c r="Y18" s="60">
        <f t="shared" ref="Y18:Z18" si="49">C542</f>
        <v>0</v>
      </c>
      <c r="Z18" s="60">
        <f t="shared" si="49"/>
        <v>0</v>
      </c>
      <c r="AB18">
        <v>11397959183.673</v>
      </c>
      <c r="AC18">
        <v>-23.891870000000001</v>
      </c>
      <c r="AD18">
        <v>10.917984000000001</v>
      </c>
      <c r="AE18">
        <v>23.889582000000001</v>
      </c>
      <c r="AF18">
        <v>-82.091042000000002</v>
      </c>
      <c r="AG18">
        <v>-12.971598</v>
      </c>
      <c r="AH18" s="68"/>
      <c r="AI18" s="69">
        <f t="shared" si="5"/>
        <v>12.908163265305999</v>
      </c>
      <c r="AJ18" s="69">
        <f t="shared" si="6"/>
        <v>20.188586999999998</v>
      </c>
      <c r="AK18" s="69">
        <f t="shared" si="22"/>
        <v>10.790744999999999</v>
      </c>
      <c r="AL18" s="69">
        <f t="shared" si="23"/>
        <v>12.908163265305999</v>
      </c>
      <c r="AM18" s="69">
        <f t="shared" si="24"/>
        <v>0</v>
      </c>
      <c r="AN18" s="69">
        <f t="shared" si="25"/>
        <v>0</v>
      </c>
      <c r="AO18" s="69">
        <f t="shared" si="26"/>
        <v>12.908163265305999</v>
      </c>
      <c r="AP18" s="60">
        <f t="shared" si="27"/>
        <v>0</v>
      </c>
      <c r="AQ18" s="69">
        <f t="shared" si="28"/>
        <v>0</v>
      </c>
      <c r="AR18" s="69">
        <f t="shared" si="29"/>
        <v>12.908163265305999</v>
      </c>
      <c r="AS18" s="69">
        <f t="shared" si="30"/>
        <v>0</v>
      </c>
      <c r="AT18" s="69">
        <f t="shared" si="31"/>
        <v>0</v>
      </c>
      <c r="AU18" s="69">
        <f t="shared" si="32"/>
        <v>12.908163265305999</v>
      </c>
      <c r="AV18" s="69">
        <f t="shared" si="33"/>
        <v>0</v>
      </c>
      <c r="AW18" s="69">
        <f t="shared" si="34"/>
        <v>0</v>
      </c>
      <c r="AX18" s="60">
        <f t="shared" si="35"/>
        <v>0</v>
      </c>
      <c r="AY18" s="60">
        <f t="shared" si="36"/>
        <v>0</v>
      </c>
      <c r="AZ18" s="60">
        <f t="shared" si="37"/>
        <v>0</v>
      </c>
      <c r="BA18" s="68"/>
    </row>
    <row r="19" spans="2:53" x14ac:dyDescent="0.25">
      <c r="B19">
        <v>11775510204.082001</v>
      </c>
      <c r="C19">
        <v>-19.760553000000002</v>
      </c>
      <c r="D19">
        <v>4.5951066000000003</v>
      </c>
      <c r="E19">
        <v>13.650983999999999</v>
      </c>
      <c r="F19">
        <v>-57.894610999999998</v>
      </c>
      <c r="G19">
        <v>-9.0558767000000007</v>
      </c>
      <c r="H19" s="68"/>
      <c r="I19" s="69">
        <f t="shared" si="3"/>
        <v>13.285714285714</v>
      </c>
      <c r="J19" s="69">
        <f t="shared" si="4"/>
        <v>17.035008999999999</v>
      </c>
      <c r="K19" s="69">
        <f t="shared" si="7"/>
        <v>9.2495812999999991</v>
      </c>
      <c r="L19" s="69">
        <f t="shared" si="8"/>
        <v>13.285714285714</v>
      </c>
      <c r="M19" s="69">
        <f t="shared" si="9"/>
        <v>0</v>
      </c>
      <c r="N19" s="69">
        <f t="shared" si="10"/>
        <v>0</v>
      </c>
      <c r="O19" s="69">
        <f t="shared" si="11"/>
        <v>13.285714285714</v>
      </c>
      <c r="P19" s="69">
        <f t="shared" si="12"/>
        <v>0</v>
      </c>
      <c r="Q19" s="69">
        <f t="shared" si="13"/>
        <v>0</v>
      </c>
      <c r="R19" s="69">
        <f t="shared" si="14"/>
        <v>13.285714285714</v>
      </c>
      <c r="S19" s="69">
        <f t="shared" si="15"/>
        <v>0</v>
      </c>
      <c r="T19" s="69">
        <f t="shared" si="16"/>
        <v>0</v>
      </c>
      <c r="U19" s="69">
        <f t="shared" si="17"/>
        <v>13.285714285714</v>
      </c>
      <c r="V19" s="69">
        <f t="shared" si="18"/>
        <v>0</v>
      </c>
      <c r="W19" s="69">
        <f t="shared" si="19"/>
        <v>0</v>
      </c>
      <c r="X19" s="60">
        <f t="shared" si="20"/>
        <v>0</v>
      </c>
      <c r="Y19" s="60">
        <f t="shared" ref="Y19:Z19" si="50">C543</f>
        <v>0</v>
      </c>
      <c r="Z19" s="60">
        <f t="shared" si="50"/>
        <v>0</v>
      </c>
      <c r="AB19">
        <v>11775510204.082001</v>
      </c>
      <c r="AC19">
        <v>-22.758308</v>
      </c>
      <c r="AD19">
        <v>11.060783000000001</v>
      </c>
      <c r="AE19">
        <v>22.891370999999999</v>
      </c>
      <c r="AF19">
        <v>-78.565597999999994</v>
      </c>
      <c r="AG19">
        <v>-11.830587</v>
      </c>
      <c r="AH19" s="68"/>
      <c r="AI19" s="69">
        <f t="shared" si="5"/>
        <v>13.285714285714</v>
      </c>
      <c r="AJ19" s="69">
        <f t="shared" si="6"/>
        <v>19.156914</v>
      </c>
      <c r="AK19" s="69">
        <f t="shared" si="22"/>
        <v>10.505651</v>
      </c>
      <c r="AL19" s="69">
        <f t="shared" si="23"/>
        <v>13.285714285714</v>
      </c>
      <c r="AM19" s="69">
        <f t="shared" si="24"/>
        <v>0</v>
      </c>
      <c r="AN19" s="69">
        <f t="shared" si="25"/>
        <v>0</v>
      </c>
      <c r="AO19" s="69">
        <f t="shared" si="26"/>
        <v>13.285714285714</v>
      </c>
      <c r="AP19" s="60">
        <f t="shared" si="27"/>
        <v>0</v>
      </c>
      <c r="AQ19" s="69">
        <f t="shared" si="28"/>
        <v>0</v>
      </c>
      <c r="AR19" s="69">
        <f t="shared" si="29"/>
        <v>13.285714285714</v>
      </c>
      <c r="AS19" s="69">
        <f t="shared" si="30"/>
        <v>0</v>
      </c>
      <c r="AT19" s="69">
        <f t="shared" si="31"/>
        <v>0</v>
      </c>
      <c r="AU19" s="69">
        <f t="shared" si="32"/>
        <v>13.285714285714</v>
      </c>
      <c r="AV19" s="69">
        <f t="shared" si="33"/>
        <v>0</v>
      </c>
      <c r="AW19" s="69">
        <f t="shared" si="34"/>
        <v>0</v>
      </c>
      <c r="AX19" s="60">
        <f t="shared" si="35"/>
        <v>0</v>
      </c>
      <c r="AY19" s="60">
        <f t="shared" si="36"/>
        <v>0</v>
      </c>
      <c r="AZ19" s="60">
        <f t="shared" si="37"/>
        <v>0</v>
      </c>
      <c r="BA19" s="68"/>
    </row>
    <row r="20" spans="2:53" x14ac:dyDescent="0.25">
      <c r="B20">
        <v>12153061224.49</v>
      </c>
      <c r="C20">
        <v>-20.050964</v>
      </c>
      <c r="D20">
        <v>5.1099401000000002</v>
      </c>
      <c r="E20">
        <v>14.118503</v>
      </c>
      <c r="F20">
        <v>-57.220191999999997</v>
      </c>
      <c r="G20">
        <v>-9.0085630000000005</v>
      </c>
      <c r="H20" s="68"/>
      <c r="I20" s="69">
        <f t="shared" si="3"/>
        <v>13.663265306122</v>
      </c>
      <c r="J20" s="69">
        <f t="shared" si="4"/>
        <v>17.011762999999998</v>
      </c>
      <c r="K20" s="69">
        <f t="shared" si="7"/>
        <v>9.5032063000000004</v>
      </c>
      <c r="L20" s="69">
        <f t="shared" si="8"/>
        <v>13.663265306122</v>
      </c>
      <c r="M20" s="69">
        <f t="shared" si="9"/>
        <v>0</v>
      </c>
      <c r="N20" s="69">
        <f t="shared" si="10"/>
        <v>0</v>
      </c>
      <c r="O20" s="69">
        <f t="shared" si="11"/>
        <v>13.663265306122</v>
      </c>
      <c r="P20" s="69">
        <f t="shared" si="12"/>
        <v>0</v>
      </c>
      <c r="Q20" s="69">
        <f t="shared" si="13"/>
        <v>0</v>
      </c>
      <c r="R20" s="69">
        <f t="shared" si="14"/>
        <v>13.663265306122</v>
      </c>
      <c r="S20" s="69">
        <f t="shared" si="15"/>
        <v>0</v>
      </c>
      <c r="T20" s="69">
        <f t="shared" si="16"/>
        <v>0</v>
      </c>
      <c r="U20" s="69">
        <f t="shared" si="17"/>
        <v>13.663265306122</v>
      </c>
      <c r="V20" s="69">
        <f t="shared" si="18"/>
        <v>0</v>
      </c>
      <c r="W20" s="69">
        <f t="shared" si="19"/>
        <v>0</v>
      </c>
      <c r="X20" s="60">
        <f t="shared" si="20"/>
        <v>0</v>
      </c>
      <c r="Y20" s="60">
        <f t="shared" ref="Y20:Z20" si="51">C544</f>
        <v>0</v>
      </c>
      <c r="Z20" s="60">
        <f t="shared" si="51"/>
        <v>0</v>
      </c>
      <c r="AB20">
        <v>12153061224.49</v>
      </c>
      <c r="AC20">
        <v>-21.698492000000002</v>
      </c>
      <c r="AD20">
        <v>11.110085</v>
      </c>
      <c r="AE20">
        <v>22.108340999999999</v>
      </c>
      <c r="AF20">
        <v>-74.754074000000003</v>
      </c>
      <c r="AG20">
        <v>-10.998258</v>
      </c>
      <c r="AH20" s="68"/>
      <c r="AI20" s="69">
        <f t="shared" si="5"/>
        <v>13.663265306122</v>
      </c>
      <c r="AJ20" s="69">
        <f t="shared" si="6"/>
        <v>18.705041999999999</v>
      </c>
      <c r="AK20" s="69">
        <f t="shared" si="22"/>
        <v>10.410515999999999</v>
      </c>
      <c r="AL20" s="69">
        <f t="shared" si="23"/>
        <v>13.663265306122</v>
      </c>
      <c r="AM20" s="69">
        <f t="shared" si="24"/>
        <v>0</v>
      </c>
      <c r="AN20" s="69">
        <f t="shared" si="25"/>
        <v>0</v>
      </c>
      <c r="AO20" s="69">
        <f t="shared" si="26"/>
        <v>13.663265306122</v>
      </c>
      <c r="AP20" s="60">
        <f t="shared" si="27"/>
        <v>0</v>
      </c>
      <c r="AQ20" s="69">
        <f t="shared" si="28"/>
        <v>0</v>
      </c>
      <c r="AR20" s="69">
        <f t="shared" si="29"/>
        <v>13.663265306122</v>
      </c>
      <c r="AS20" s="69">
        <f t="shared" si="30"/>
        <v>0</v>
      </c>
      <c r="AT20" s="69">
        <f t="shared" si="31"/>
        <v>0</v>
      </c>
      <c r="AU20" s="69">
        <f t="shared" si="32"/>
        <v>13.663265306122</v>
      </c>
      <c r="AV20" s="69">
        <f t="shared" si="33"/>
        <v>0</v>
      </c>
      <c r="AW20" s="69">
        <f t="shared" si="34"/>
        <v>0</v>
      </c>
      <c r="AX20" s="60">
        <f t="shared" si="35"/>
        <v>0</v>
      </c>
      <c r="AY20" s="60">
        <f t="shared" si="36"/>
        <v>0</v>
      </c>
      <c r="AZ20" s="60">
        <f t="shared" si="37"/>
        <v>0</v>
      </c>
      <c r="BA20" s="68"/>
    </row>
    <row r="21" spans="2:53" x14ac:dyDescent="0.25">
      <c r="B21">
        <v>12530612244.898001</v>
      </c>
      <c r="C21">
        <v>-20.090081999999999</v>
      </c>
      <c r="D21">
        <v>6.1400646999999999</v>
      </c>
      <c r="E21">
        <v>14.878928999999999</v>
      </c>
      <c r="F21">
        <v>-59.249634</v>
      </c>
      <c r="G21">
        <v>-8.7388648999999994</v>
      </c>
      <c r="H21" s="68"/>
      <c r="I21" s="69">
        <f t="shared" si="3"/>
        <v>14.040816326531001</v>
      </c>
      <c r="J21" s="69">
        <f t="shared" si="4"/>
        <v>16.031445000000001</v>
      </c>
      <c r="K21" s="69">
        <f t="shared" si="7"/>
        <v>8.8155584000000005</v>
      </c>
      <c r="L21" s="69">
        <f t="shared" si="8"/>
        <v>14.040816326531001</v>
      </c>
      <c r="M21" s="69">
        <f t="shared" si="9"/>
        <v>0</v>
      </c>
      <c r="N21" s="69">
        <f t="shared" si="10"/>
        <v>0</v>
      </c>
      <c r="O21" s="69">
        <f t="shared" si="11"/>
        <v>14.040816326531001</v>
      </c>
      <c r="P21" s="69">
        <f t="shared" si="12"/>
        <v>0</v>
      </c>
      <c r="Q21" s="69">
        <f t="shared" si="13"/>
        <v>0</v>
      </c>
      <c r="R21" s="69">
        <f t="shared" si="14"/>
        <v>14.040816326531001</v>
      </c>
      <c r="S21" s="69">
        <f t="shared" si="15"/>
        <v>0</v>
      </c>
      <c r="T21" s="69">
        <f t="shared" si="16"/>
        <v>0</v>
      </c>
      <c r="U21" s="69">
        <f t="shared" si="17"/>
        <v>14.040816326531001</v>
      </c>
      <c r="V21" s="69">
        <f t="shared" si="18"/>
        <v>0</v>
      </c>
      <c r="W21" s="69">
        <f t="shared" si="19"/>
        <v>0</v>
      </c>
      <c r="X21" s="60">
        <f t="shared" si="20"/>
        <v>0</v>
      </c>
      <c r="Y21" s="60">
        <f t="shared" ref="Y21:Z21" si="52">C545</f>
        <v>0</v>
      </c>
      <c r="Z21" s="60">
        <f t="shared" si="52"/>
        <v>0</v>
      </c>
      <c r="AB21">
        <v>12530612244.898001</v>
      </c>
      <c r="AC21">
        <v>-21.481804</v>
      </c>
      <c r="AD21">
        <v>10.760502000000001</v>
      </c>
      <c r="AE21">
        <v>20.788959999999999</v>
      </c>
      <c r="AF21">
        <v>-75.156647000000007</v>
      </c>
      <c r="AG21">
        <v>-10.028458000000001</v>
      </c>
      <c r="AH21" s="68"/>
      <c r="AI21" s="69">
        <f t="shared" si="5"/>
        <v>14.040816326531001</v>
      </c>
      <c r="AJ21" s="69">
        <f t="shared" si="6"/>
        <v>18.424721000000002</v>
      </c>
      <c r="AK21" s="69">
        <f t="shared" si="22"/>
        <v>10.492131000000001</v>
      </c>
      <c r="AL21" s="69">
        <f t="shared" si="23"/>
        <v>14.040816326531001</v>
      </c>
      <c r="AM21" s="69">
        <f t="shared" si="24"/>
        <v>0</v>
      </c>
      <c r="AN21" s="69">
        <f t="shared" si="25"/>
        <v>0</v>
      </c>
      <c r="AO21" s="69">
        <f t="shared" si="26"/>
        <v>14.040816326531001</v>
      </c>
      <c r="AP21" s="60">
        <f t="shared" si="27"/>
        <v>0</v>
      </c>
      <c r="AQ21" s="69">
        <f t="shared" si="28"/>
        <v>0</v>
      </c>
      <c r="AR21" s="69">
        <f t="shared" si="29"/>
        <v>14.040816326531001</v>
      </c>
      <c r="AS21" s="69">
        <f t="shared" si="30"/>
        <v>0</v>
      </c>
      <c r="AT21" s="69">
        <f t="shared" si="31"/>
        <v>0</v>
      </c>
      <c r="AU21" s="69">
        <f t="shared" si="32"/>
        <v>14.040816326531001</v>
      </c>
      <c r="AV21" s="69">
        <f t="shared" si="33"/>
        <v>0</v>
      </c>
      <c r="AW21" s="69">
        <f t="shared" si="34"/>
        <v>0</v>
      </c>
      <c r="AX21" s="60">
        <f t="shared" si="35"/>
        <v>0</v>
      </c>
      <c r="AY21" s="60">
        <f t="shared" si="36"/>
        <v>0</v>
      </c>
      <c r="AZ21" s="60">
        <f t="shared" si="37"/>
        <v>0</v>
      </c>
      <c r="BA21" s="68"/>
    </row>
    <row r="22" spans="2:53" x14ac:dyDescent="0.25">
      <c r="B22">
        <v>12908163265.306</v>
      </c>
      <c r="C22">
        <v>-19.064356</v>
      </c>
      <c r="D22">
        <v>8.0127020000000009</v>
      </c>
      <c r="E22">
        <v>16.347860000000001</v>
      </c>
      <c r="F22">
        <v>-61.986767</v>
      </c>
      <c r="G22">
        <v>-8.3351582999999998</v>
      </c>
      <c r="H22" s="68"/>
      <c r="I22" s="69">
        <f t="shared" si="3"/>
        <v>14.418367346938998</v>
      </c>
      <c r="J22" s="69">
        <f t="shared" si="4"/>
        <v>16.415548000000001</v>
      </c>
      <c r="K22" s="69">
        <f t="shared" si="7"/>
        <v>9.4872598999999997</v>
      </c>
      <c r="L22" s="69">
        <f t="shared" si="8"/>
        <v>14.418367346938998</v>
      </c>
      <c r="M22" s="69">
        <f t="shared" si="9"/>
        <v>0</v>
      </c>
      <c r="N22" s="69">
        <f t="shared" si="10"/>
        <v>0</v>
      </c>
      <c r="O22" s="69">
        <f t="shared" si="11"/>
        <v>14.418367346938998</v>
      </c>
      <c r="P22" s="69">
        <f t="shared" si="12"/>
        <v>0</v>
      </c>
      <c r="Q22" s="69">
        <f t="shared" si="13"/>
        <v>0</v>
      </c>
      <c r="R22" s="69">
        <f t="shared" si="14"/>
        <v>14.418367346938998</v>
      </c>
      <c r="S22" s="69">
        <f t="shared" si="15"/>
        <v>0</v>
      </c>
      <c r="T22" s="69">
        <f t="shared" si="16"/>
        <v>0</v>
      </c>
      <c r="U22" s="69">
        <f t="shared" si="17"/>
        <v>14.418367346938998</v>
      </c>
      <c r="V22" s="69">
        <f t="shared" si="18"/>
        <v>0</v>
      </c>
      <c r="W22" s="69">
        <f t="shared" si="19"/>
        <v>0</v>
      </c>
      <c r="X22" s="60">
        <f t="shared" si="20"/>
        <v>0</v>
      </c>
      <c r="Y22" s="60">
        <f t="shared" ref="Y22:Z22" si="53">C546</f>
        <v>0</v>
      </c>
      <c r="Z22" s="60">
        <f t="shared" si="53"/>
        <v>0</v>
      </c>
      <c r="AB22">
        <v>12908163265.306</v>
      </c>
      <c r="AC22">
        <v>-19.993691999999999</v>
      </c>
      <c r="AD22">
        <v>10.790744999999999</v>
      </c>
      <c r="AE22">
        <v>20.188586999999998</v>
      </c>
      <c r="AF22">
        <v>-68.174255000000002</v>
      </c>
      <c r="AG22">
        <v>-9.3978433999999993</v>
      </c>
      <c r="AH22" s="68"/>
      <c r="AI22" s="69">
        <f t="shared" si="5"/>
        <v>14.418367346938998</v>
      </c>
      <c r="AJ22" s="69">
        <f t="shared" si="6"/>
        <v>18.265664999999998</v>
      </c>
      <c r="AK22" s="69">
        <f t="shared" si="22"/>
        <v>10.654076</v>
      </c>
      <c r="AL22" s="69">
        <f t="shared" si="23"/>
        <v>14.418367346938998</v>
      </c>
      <c r="AM22" s="69">
        <f t="shared" si="24"/>
        <v>0</v>
      </c>
      <c r="AN22" s="69">
        <f t="shared" si="25"/>
        <v>0</v>
      </c>
      <c r="AO22" s="69">
        <f t="shared" si="26"/>
        <v>14.418367346938998</v>
      </c>
      <c r="AP22" s="60">
        <f t="shared" si="27"/>
        <v>0</v>
      </c>
      <c r="AQ22" s="69">
        <f t="shared" si="28"/>
        <v>0</v>
      </c>
      <c r="AR22" s="69">
        <f t="shared" si="29"/>
        <v>14.418367346938998</v>
      </c>
      <c r="AS22" s="69">
        <f t="shared" si="30"/>
        <v>0</v>
      </c>
      <c r="AT22" s="69">
        <f t="shared" si="31"/>
        <v>0</v>
      </c>
      <c r="AU22" s="69">
        <f t="shared" si="32"/>
        <v>14.418367346938998</v>
      </c>
      <c r="AV22" s="69">
        <f t="shared" si="33"/>
        <v>0</v>
      </c>
      <c r="AW22" s="69">
        <f t="shared" si="34"/>
        <v>0</v>
      </c>
      <c r="AX22" s="60">
        <f t="shared" si="35"/>
        <v>0</v>
      </c>
      <c r="AY22" s="60">
        <f t="shared" si="36"/>
        <v>0</v>
      </c>
      <c r="AZ22" s="60">
        <f t="shared" si="37"/>
        <v>0</v>
      </c>
      <c r="BA22" s="68"/>
    </row>
    <row r="23" spans="2:53" x14ac:dyDescent="0.25">
      <c r="B23">
        <v>13285714285.714001</v>
      </c>
      <c r="C23">
        <v>-18.849862999999999</v>
      </c>
      <c r="D23">
        <v>9.2495812999999991</v>
      </c>
      <c r="E23">
        <v>17.035008999999999</v>
      </c>
      <c r="F23">
        <v>-64.852715000000003</v>
      </c>
      <c r="G23">
        <v>-7.7854276000000002</v>
      </c>
      <c r="H23" s="68"/>
      <c r="I23" s="69">
        <f t="shared" si="3"/>
        <v>14.795918367346999</v>
      </c>
      <c r="J23" s="69">
        <f t="shared" si="4"/>
        <v>16.921999</v>
      </c>
      <c r="K23" s="69">
        <f t="shared" si="7"/>
        <v>10.134213000000001</v>
      </c>
      <c r="L23" s="69">
        <f t="shared" si="8"/>
        <v>14.795918367346999</v>
      </c>
      <c r="M23" s="69">
        <f t="shared" si="9"/>
        <v>0</v>
      </c>
      <c r="N23" s="69">
        <f t="shared" si="10"/>
        <v>0</v>
      </c>
      <c r="O23" s="69">
        <f t="shared" si="11"/>
        <v>14.795918367346999</v>
      </c>
      <c r="P23" s="69">
        <f t="shared" si="12"/>
        <v>0</v>
      </c>
      <c r="Q23" s="69">
        <f t="shared" si="13"/>
        <v>0</v>
      </c>
      <c r="R23" s="69">
        <f t="shared" si="14"/>
        <v>14.795918367346999</v>
      </c>
      <c r="S23" s="69">
        <f t="shared" si="15"/>
        <v>0</v>
      </c>
      <c r="T23" s="69">
        <f t="shared" si="16"/>
        <v>0</v>
      </c>
      <c r="U23" s="69">
        <f t="shared" si="17"/>
        <v>14.795918367346999</v>
      </c>
      <c r="V23" s="69">
        <f t="shared" si="18"/>
        <v>0</v>
      </c>
      <c r="W23" s="69">
        <f t="shared" si="19"/>
        <v>0</v>
      </c>
      <c r="X23" s="60">
        <f t="shared" si="20"/>
        <v>0</v>
      </c>
      <c r="Y23" s="60">
        <f t="shared" ref="Y23:Z23" si="54">C547</f>
        <v>0</v>
      </c>
      <c r="Z23" s="60">
        <f t="shared" si="54"/>
        <v>0</v>
      </c>
      <c r="AB23">
        <v>13285714285.714001</v>
      </c>
      <c r="AC23">
        <v>-19.702023000000001</v>
      </c>
      <c r="AD23">
        <v>10.505651</v>
      </c>
      <c r="AE23">
        <v>19.156914</v>
      </c>
      <c r="AF23">
        <v>-68.946128999999999</v>
      </c>
      <c r="AG23">
        <v>-8.6512642</v>
      </c>
      <c r="AH23" s="68"/>
      <c r="AI23" s="69">
        <f t="shared" si="5"/>
        <v>14.795918367346999</v>
      </c>
      <c r="AJ23" s="69">
        <f t="shared" si="6"/>
        <v>18.549078000000002</v>
      </c>
      <c r="AK23" s="69">
        <f t="shared" si="22"/>
        <v>11.115534999999999</v>
      </c>
      <c r="AL23" s="69">
        <f t="shared" si="23"/>
        <v>14.795918367346999</v>
      </c>
      <c r="AM23" s="69">
        <f t="shared" si="24"/>
        <v>0</v>
      </c>
      <c r="AN23" s="69">
        <f t="shared" si="25"/>
        <v>0</v>
      </c>
      <c r="AO23" s="69">
        <f t="shared" si="26"/>
        <v>14.795918367346999</v>
      </c>
      <c r="AP23" s="60">
        <f t="shared" si="27"/>
        <v>0</v>
      </c>
      <c r="AQ23" s="69">
        <f t="shared" si="28"/>
        <v>0</v>
      </c>
      <c r="AR23" s="69">
        <f t="shared" si="29"/>
        <v>14.795918367346999</v>
      </c>
      <c r="AS23" s="69">
        <f t="shared" si="30"/>
        <v>0</v>
      </c>
      <c r="AT23" s="69">
        <f t="shared" si="31"/>
        <v>0</v>
      </c>
      <c r="AU23" s="69">
        <f t="shared" si="32"/>
        <v>14.795918367346999</v>
      </c>
      <c r="AV23" s="69">
        <f t="shared" si="33"/>
        <v>0</v>
      </c>
      <c r="AW23" s="69">
        <f t="shared" si="34"/>
        <v>0</v>
      </c>
      <c r="AX23" s="60">
        <f t="shared" si="35"/>
        <v>0</v>
      </c>
      <c r="AY23" s="60">
        <f t="shared" si="36"/>
        <v>0</v>
      </c>
      <c r="AZ23" s="60">
        <f t="shared" si="37"/>
        <v>0</v>
      </c>
      <c r="BA23" s="68"/>
    </row>
    <row r="24" spans="2:53" x14ac:dyDescent="0.25">
      <c r="B24">
        <v>13663265306.122</v>
      </c>
      <c r="C24">
        <v>-18.48452</v>
      </c>
      <c r="D24">
        <v>9.5032063000000004</v>
      </c>
      <c r="E24">
        <v>17.011762999999998</v>
      </c>
      <c r="F24">
        <v>-61.854225</v>
      </c>
      <c r="G24">
        <v>-7.5085563999999998</v>
      </c>
      <c r="H24" s="68"/>
      <c r="I24" s="69">
        <f t="shared" si="3"/>
        <v>15.173469387754999</v>
      </c>
      <c r="J24" s="69">
        <f t="shared" si="4"/>
        <v>18.247816</v>
      </c>
      <c r="K24" s="69">
        <f t="shared" si="7"/>
        <v>11.456745</v>
      </c>
      <c r="L24" s="69">
        <f t="shared" si="8"/>
        <v>15.173469387754999</v>
      </c>
      <c r="M24" s="69">
        <f t="shared" si="9"/>
        <v>0</v>
      </c>
      <c r="N24" s="69">
        <f t="shared" si="10"/>
        <v>0</v>
      </c>
      <c r="O24" s="69">
        <f t="shared" si="11"/>
        <v>15.173469387754999</v>
      </c>
      <c r="P24" s="69">
        <f t="shared" si="12"/>
        <v>0</v>
      </c>
      <c r="Q24" s="69">
        <f t="shared" si="13"/>
        <v>0</v>
      </c>
      <c r="R24" s="69">
        <f t="shared" si="14"/>
        <v>15.173469387754999</v>
      </c>
      <c r="S24" s="69">
        <f t="shared" si="15"/>
        <v>0</v>
      </c>
      <c r="T24" s="69">
        <f t="shared" si="16"/>
        <v>0</v>
      </c>
      <c r="U24" s="69">
        <f t="shared" si="17"/>
        <v>15.173469387754999</v>
      </c>
      <c r="V24" s="69">
        <f t="shared" si="18"/>
        <v>0</v>
      </c>
      <c r="W24" s="69">
        <f t="shared" si="19"/>
        <v>0</v>
      </c>
      <c r="X24" s="60">
        <f t="shared" si="20"/>
        <v>0</v>
      </c>
      <c r="Y24" s="60">
        <f t="shared" ref="Y24:Z24" si="55">C548</f>
        <v>0</v>
      </c>
      <c r="Z24" s="60">
        <f t="shared" si="55"/>
        <v>0</v>
      </c>
      <c r="AB24">
        <v>13663265306.122</v>
      </c>
      <c r="AC24">
        <v>-19.293838999999998</v>
      </c>
      <c r="AD24">
        <v>10.410515999999999</v>
      </c>
      <c r="AE24">
        <v>18.705041999999999</v>
      </c>
      <c r="AF24">
        <v>-66.882187000000002</v>
      </c>
      <c r="AG24">
        <v>-8.2945250999999995</v>
      </c>
      <c r="AH24" s="68"/>
      <c r="AI24" s="69">
        <f t="shared" si="5"/>
        <v>15.173469387754999</v>
      </c>
      <c r="AJ24" s="69">
        <f t="shared" si="6"/>
        <v>18.693026</v>
      </c>
      <c r="AK24" s="69">
        <f t="shared" si="22"/>
        <v>11.39162</v>
      </c>
      <c r="AL24" s="69">
        <f t="shared" si="23"/>
        <v>15.173469387754999</v>
      </c>
      <c r="AM24" s="69">
        <f t="shared" si="24"/>
        <v>0</v>
      </c>
      <c r="AN24" s="69">
        <f t="shared" si="25"/>
        <v>0</v>
      </c>
      <c r="AO24" s="69">
        <f t="shared" si="26"/>
        <v>15.173469387754999</v>
      </c>
      <c r="AP24" s="60">
        <f t="shared" si="27"/>
        <v>0</v>
      </c>
      <c r="AQ24" s="69">
        <f t="shared" si="28"/>
        <v>0</v>
      </c>
      <c r="AR24" s="69">
        <f t="shared" si="29"/>
        <v>15.173469387754999</v>
      </c>
      <c r="AS24" s="69">
        <f t="shared" si="30"/>
        <v>0</v>
      </c>
      <c r="AT24" s="69">
        <f t="shared" si="31"/>
        <v>0</v>
      </c>
      <c r="AU24" s="69">
        <f t="shared" si="32"/>
        <v>15.173469387754999</v>
      </c>
      <c r="AV24" s="69">
        <f t="shared" si="33"/>
        <v>0</v>
      </c>
      <c r="AW24" s="69">
        <f t="shared" si="34"/>
        <v>0</v>
      </c>
      <c r="AX24" s="60">
        <f t="shared" si="35"/>
        <v>0</v>
      </c>
      <c r="AY24" s="60">
        <f t="shared" si="36"/>
        <v>0</v>
      </c>
      <c r="AZ24" s="60">
        <f t="shared" si="37"/>
        <v>0</v>
      </c>
      <c r="BA24" s="68"/>
    </row>
    <row r="25" spans="2:53" x14ac:dyDescent="0.25">
      <c r="B25">
        <v>14040816326.531</v>
      </c>
      <c r="C25">
        <v>-18.256558999999999</v>
      </c>
      <c r="D25">
        <v>8.8155584000000005</v>
      </c>
      <c r="E25">
        <v>16.031445000000001</v>
      </c>
      <c r="F25">
        <v>-61.085124999999998</v>
      </c>
      <c r="G25">
        <v>-7.2158841999999996</v>
      </c>
      <c r="H25" s="68"/>
      <c r="I25" s="69">
        <f t="shared" si="3"/>
        <v>15.551020408163</v>
      </c>
      <c r="J25" s="69">
        <f t="shared" si="4"/>
        <v>18.677996</v>
      </c>
      <c r="K25" s="69">
        <f t="shared" si="7"/>
        <v>11.833439</v>
      </c>
      <c r="L25" s="69">
        <f t="shared" si="8"/>
        <v>15.551020408163</v>
      </c>
      <c r="M25" s="69">
        <f t="shared" si="9"/>
        <v>0</v>
      </c>
      <c r="N25" s="69">
        <f t="shared" si="10"/>
        <v>0</v>
      </c>
      <c r="O25" s="69">
        <f t="shared" si="11"/>
        <v>15.551020408163</v>
      </c>
      <c r="P25" s="69">
        <f t="shared" si="12"/>
        <v>0</v>
      </c>
      <c r="Q25" s="69">
        <f t="shared" si="13"/>
        <v>0</v>
      </c>
      <c r="R25" s="69">
        <f t="shared" si="14"/>
        <v>15.551020408163</v>
      </c>
      <c r="S25" s="69">
        <f t="shared" si="15"/>
        <v>0</v>
      </c>
      <c r="T25" s="69">
        <f t="shared" si="16"/>
        <v>0</v>
      </c>
      <c r="U25" s="69">
        <f t="shared" si="17"/>
        <v>15.551020408163</v>
      </c>
      <c r="V25" s="69">
        <f t="shared" si="18"/>
        <v>0</v>
      </c>
      <c r="W25" s="69">
        <f t="shared" si="19"/>
        <v>0</v>
      </c>
      <c r="X25" s="60">
        <f t="shared" si="20"/>
        <v>0</v>
      </c>
      <c r="Y25" s="60">
        <f t="shared" ref="Y25:Z25" si="56">C549</f>
        <v>0</v>
      </c>
      <c r="Z25" s="60">
        <f t="shared" si="56"/>
        <v>0</v>
      </c>
      <c r="AB25">
        <v>14040816326.531</v>
      </c>
      <c r="AC25">
        <v>-18.931139000000002</v>
      </c>
      <c r="AD25">
        <v>10.492131000000001</v>
      </c>
      <c r="AE25">
        <v>18.424721000000002</v>
      </c>
      <c r="AF25">
        <v>-64.415794000000005</v>
      </c>
      <c r="AG25">
        <v>-7.9325904999999999</v>
      </c>
      <c r="AH25" s="68"/>
      <c r="AI25" s="69">
        <f t="shared" si="5"/>
        <v>15.551020408163</v>
      </c>
      <c r="AJ25" s="69">
        <f t="shared" si="6"/>
        <v>18.811475999999999</v>
      </c>
      <c r="AK25" s="69">
        <f t="shared" si="22"/>
        <v>11.548368</v>
      </c>
      <c r="AL25" s="69">
        <f t="shared" si="23"/>
        <v>15.551020408163</v>
      </c>
      <c r="AM25" s="69">
        <f t="shared" si="24"/>
        <v>0</v>
      </c>
      <c r="AN25" s="69">
        <f t="shared" si="25"/>
        <v>0</v>
      </c>
      <c r="AO25" s="69">
        <f t="shared" si="26"/>
        <v>15.551020408163</v>
      </c>
      <c r="AP25" s="60">
        <f t="shared" si="27"/>
        <v>0</v>
      </c>
      <c r="AQ25" s="69">
        <f t="shared" si="28"/>
        <v>0</v>
      </c>
      <c r="AR25" s="69">
        <f t="shared" si="29"/>
        <v>15.551020408163</v>
      </c>
      <c r="AS25" s="69">
        <f t="shared" si="30"/>
        <v>0</v>
      </c>
      <c r="AT25" s="69">
        <f t="shared" si="31"/>
        <v>0</v>
      </c>
      <c r="AU25" s="69">
        <f t="shared" si="32"/>
        <v>15.551020408163</v>
      </c>
      <c r="AV25" s="69">
        <f t="shared" si="33"/>
        <v>0</v>
      </c>
      <c r="AW25" s="69">
        <f t="shared" si="34"/>
        <v>0</v>
      </c>
      <c r="AX25" s="60">
        <f t="shared" si="35"/>
        <v>0</v>
      </c>
      <c r="AY25" s="60">
        <f t="shared" si="36"/>
        <v>0</v>
      </c>
      <c r="AZ25" s="60">
        <f t="shared" si="37"/>
        <v>0</v>
      </c>
      <c r="BA25" s="68"/>
    </row>
    <row r="26" spans="2:53" x14ac:dyDescent="0.25">
      <c r="B26">
        <v>14418367346.938999</v>
      </c>
      <c r="C26">
        <v>-17.779738999999999</v>
      </c>
      <c r="D26">
        <v>9.4872598999999997</v>
      </c>
      <c r="E26">
        <v>16.415548000000001</v>
      </c>
      <c r="F26">
        <v>-57.516460000000002</v>
      </c>
      <c r="G26">
        <v>-6.9282870000000001</v>
      </c>
      <c r="H26" s="68"/>
      <c r="I26" s="69">
        <f t="shared" si="3"/>
        <v>15.928571428570999</v>
      </c>
      <c r="J26" s="69">
        <f t="shared" si="4"/>
        <v>19.654978</v>
      </c>
      <c r="K26" s="69">
        <f t="shared" si="7"/>
        <v>12.795807999999999</v>
      </c>
      <c r="L26" s="69">
        <f t="shared" si="8"/>
        <v>15.928571428570999</v>
      </c>
      <c r="M26" s="69">
        <f t="shared" si="9"/>
        <v>0</v>
      </c>
      <c r="N26" s="69">
        <f t="shared" si="10"/>
        <v>0</v>
      </c>
      <c r="O26" s="69">
        <f t="shared" si="11"/>
        <v>15.928571428570999</v>
      </c>
      <c r="P26" s="69">
        <f t="shared" si="12"/>
        <v>0</v>
      </c>
      <c r="Q26" s="69">
        <f t="shared" si="13"/>
        <v>0</v>
      </c>
      <c r="R26" s="69">
        <f t="shared" si="14"/>
        <v>15.928571428570999</v>
      </c>
      <c r="S26" s="69">
        <f t="shared" si="15"/>
        <v>0</v>
      </c>
      <c r="T26" s="69">
        <f t="shared" si="16"/>
        <v>0</v>
      </c>
      <c r="U26" s="69">
        <f t="shared" si="17"/>
        <v>15.928571428570999</v>
      </c>
      <c r="V26" s="69">
        <f t="shared" si="18"/>
        <v>0</v>
      </c>
      <c r="W26" s="69">
        <f t="shared" si="19"/>
        <v>0</v>
      </c>
      <c r="X26" s="60">
        <f t="shared" si="20"/>
        <v>0</v>
      </c>
      <c r="Y26" s="60">
        <f t="shared" ref="Y26:Z26" si="57">C550</f>
        <v>0</v>
      </c>
      <c r="Z26" s="60">
        <f t="shared" si="57"/>
        <v>0</v>
      </c>
      <c r="AB26">
        <v>14418367346.938999</v>
      </c>
      <c r="AC26">
        <v>-18.391736999999999</v>
      </c>
      <c r="AD26">
        <v>10.654076</v>
      </c>
      <c r="AE26">
        <v>18.265664999999998</v>
      </c>
      <c r="AF26">
        <v>-65.504951000000005</v>
      </c>
      <c r="AG26">
        <v>-7.6115890000000004</v>
      </c>
      <c r="AH26" s="68"/>
      <c r="AI26" s="69">
        <f t="shared" si="5"/>
        <v>15.928571428570999</v>
      </c>
      <c r="AJ26" s="69">
        <f t="shared" si="6"/>
        <v>20.062168</v>
      </c>
      <c r="AK26" s="69">
        <f t="shared" si="22"/>
        <v>12.878905</v>
      </c>
      <c r="AL26" s="69">
        <f t="shared" si="23"/>
        <v>15.928571428570999</v>
      </c>
      <c r="AM26" s="69">
        <f t="shared" si="24"/>
        <v>0</v>
      </c>
      <c r="AN26" s="69">
        <f t="shared" si="25"/>
        <v>0</v>
      </c>
      <c r="AO26" s="69">
        <f t="shared" si="26"/>
        <v>15.928571428570999</v>
      </c>
      <c r="AP26" s="60">
        <f t="shared" si="27"/>
        <v>0</v>
      </c>
      <c r="AQ26" s="69">
        <f t="shared" si="28"/>
        <v>0</v>
      </c>
      <c r="AR26" s="69">
        <f t="shared" si="29"/>
        <v>15.928571428570999</v>
      </c>
      <c r="AS26" s="69">
        <f t="shared" si="30"/>
        <v>0</v>
      </c>
      <c r="AT26" s="69">
        <f t="shared" si="31"/>
        <v>0</v>
      </c>
      <c r="AU26" s="69">
        <f t="shared" si="32"/>
        <v>15.928571428570999</v>
      </c>
      <c r="AV26" s="69">
        <f t="shared" si="33"/>
        <v>0</v>
      </c>
      <c r="AW26" s="69">
        <f t="shared" si="34"/>
        <v>0</v>
      </c>
      <c r="AX26" s="60">
        <f t="shared" si="35"/>
        <v>0</v>
      </c>
      <c r="AY26" s="60">
        <f t="shared" si="36"/>
        <v>0</v>
      </c>
      <c r="AZ26" s="60">
        <f t="shared" si="37"/>
        <v>0</v>
      </c>
      <c r="BA26" s="68"/>
    </row>
    <row r="27" spans="2:53" x14ac:dyDescent="0.25">
      <c r="B27">
        <v>14795918367.347</v>
      </c>
      <c r="C27">
        <v>-17.531412</v>
      </c>
      <c r="D27">
        <v>10.134213000000001</v>
      </c>
      <c r="E27">
        <v>16.921999</v>
      </c>
      <c r="F27">
        <v>-63.025112</v>
      </c>
      <c r="G27">
        <v>-6.7877855</v>
      </c>
      <c r="H27" s="68"/>
      <c r="I27" s="69">
        <f t="shared" si="3"/>
        <v>16.306122448979998</v>
      </c>
      <c r="J27" s="69">
        <f t="shared" si="4"/>
        <v>20.279672999999999</v>
      </c>
      <c r="K27" s="69">
        <f t="shared" si="7"/>
        <v>13.515248</v>
      </c>
      <c r="L27" s="69">
        <f t="shared" si="8"/>
        <v>16.306122448979998</v>
      </c>
      <c r="M27" s="69">
        <f t="shared" si="9"/>
        <v>0</v>
      </c>
      <c r="N27" s="69">
        <f t="shared" si="10"/>
        <v>0</v>
      </c>
      <c r="O27" s="69">
        <f t="shared" si="11"/>
        <v>16.306122448979998</v>
      </c>
      <c r="P27" s="69">
        <f t="shared" si="12"/>
        <v>0</v>
      </c>
      <c r="Q27" s="69">
        <f t="shared" si="13"/>
        <v>0</v>
      </c>
      <c r="R27" s="69">
        <f t="shared" si="14"/>
        <v>16.306122448979998</v>
      </c>
      <c r="S27" s="69">
        <f t="shared" si="15"/>
        <v>0</v>
      </c>
      <c r="T27" s="69">
        <f t="shared" si="16"/>
        <v>0</v>
      </c>
      <c r="U27" s="69">
        <f t="shared" si="17"/>
        <v>16.306122448979998</v>
      </c>
      <c r="V27" s="69">
        <f t="shared" si="18"/>
        <v>0</v>
      </c>
      <c r="W27" s="69">
        <f t="shared" si="19"/>
        <v>0</v>
      </c>
      <c r="X27" s="60">
        <f t="shared" si="20"/>
        <v>0</v>
      </c>
      <c r="Y27" s="60">
        <f t="shared" ref="Y27:Z27" si="58">C551</f>
        <v>0</v>
      </c>
      <c r="Z27" s="60">
        <f t="shared" si="58"/>
        <v>0</v>
      </c>
      <c r="AB27">
        <v>14795918367.347</v>
      </c>
      <c r="AC27">
        <v>-18.211172000000001</v>
      </c>
      <c r="AD27">
        <v>11.115534999999999</v>
      </c>
      <c r="AE27">
        <v>18.549078000000002</v>
      </c>
      <c r="AF27">
        <v>-64.605850000000004</v>
      </c>
      <c r="AG27">
        <v>-7.4335427000000003</v>
      </c>
      <c r="AH27" s="68"/>
      <c r="AI27" s="69">
        <f t="shared" si="5"/>
        <v>16.306122448979998</v>
      </c>
      <c r="AJ27" s="69">
        <f t="shared" si="6"/>
        <v>21.870058</v>
      </c>
      <c r="AK27" s="69">
        <f t="shared" si="22"/>
        <v>14.697058</v>
      </c>
      <c r="AL27" s="69">
        <f t="shared" si="23"/>
        <v>16.306122448979998</v>
      </c>
      <c r="AM27" s="69">
        <f t="shared" si="24"/>
        <v>0</v>
      </c>
      <c r="AN27" s="69">
        <f t="shared" si="25"/>
        <v>0</v>
      </c>
      <c r="AO27" s="69">
        <f t="shared" si="26"/>
        <v>16.306122448979998</v>
      </c>
      <c r="AP27" s="60">
        <f t="shared" si="27"/>
        <v>0</v>
      </c>
      <c r="AQ27" s="69">
        <f t="shared" si="28"/>
        <v>0</v>
      </c>
      <c r="AR27" s="69">
        <f t="shared" si="29"/>
        <v>16.306122448979998</v>
      </c>
      <c r="AS27" s="69">
        <f t="shared" si="30"/>
        <v>0</v>
      </c>
      <c r="AT27" s="69">
        <f t="shared" si="31"/>
        <v>0</v>
      </c>
      <c r="AU27" s="69">
        <f t="shared" si="32"/>
        <v>16.306122448979998</v>
      </c>
      <c r="AV27" s="69">
        <f t="shared" si="33"/>
        <v>0</v>
      </c>
      <c r="AW27" s="69">
        <f t="shared" si="34"/>
        <v>0</v>
      </c>
      <c r="AX27" s="60">
        <f t="shared" si="35"/>
        <v>0</v>
      </c>
      <c r="AY27" s="60">
        <f t="shared" si="36"/>
        <v>0</v>
      </c>
      <c r="AZ27" s="60">
        <f t="shared" si="37"/>
        <v>0</v>
      </c>
      <c r="BA27" s="68"/>
    </row>
    <row r="28" spans="2:53" x14ac:dyDescent="0.25">
      <c r="B28">
        <v>15173469387.754999</v>
      </c>
      <c r="C28">
        <v>-17.703006999999999</v>
      </c>
      <c r="D28">
        <v>11.456745</v>
      </c>
      <c r="E28">
        <v>18.247816</v>
      </c>
      <c r="F28">
        <v>-63.306187000000001</v>
      </c>
      <c r="G28">
        <v>-6.7910713999999999</v>
      </c>
      <c r="H28" s="68"/>
      <c r="I28" s="69">
        <f t="shared" si="3"/>
        <v>16.683673469388001</v>
      </c>
      <c r="J28" s="69">
        <f t="shared" si="4"/>
        <v>20.087085999999999</v>
      </c>
      <c r="K28" s="69">
        <f t="shared" si="7"/>
        <v>13.421837</v>
      </c>
      <c r="L28" s="69">
        <f t="shared" si="8"/>
        <v>16.683673469388001</v>
      </c>
      <c r="M28" s="69">
        <f t="shared" si="9"/>
        <v>0</v>
      </c>
      <c r="N28" s="69">
        <f t="shared" si="10"/>
        <v>0</v>
      </c>
      <c r="O28" s="69">
        <f t="shared" si="11"/>
        <v>16.683673469388001</v>
      </c>
      <c r="P28" s="69">
        <f t="shared" si="12"/>
        <v>0</v>
      </c>
      <c r="Q28" s="69">
        <f t="shared" si="13"/>
        <v>0</v>
      </c>
      <c r="R28" s="69">
        <f t="shared" si="14"/>
        <v>16.683673469388001</v>
      </c>
      <c r="S28" s="69">
        <f t="shared" si="15"/>
        <v>0</v>
      </c>
      <c r="T28" s="69">
        <f t="shared" si="16"/>
        <v>0</v>
      </c>
      <c r="U28" s="69">
        <f t="shared" si="17"/>
        <v>16.683673469388001</v>
      </c>
      <c r="V28" s="69">
        <f t="shared" si="18"/>
        <v>0</v>
      </c>
      <c r="W28" s="69">
        <f t="shared" si="19"/>
        <v>0</v>
      </c>
      <c r="X28" s="60">
        <f t="shared" si="20"/>
        <v>0</v>
      </c>
      <c r="Y28" s="60">
        <f t="shared" ref="Y28:Z28" si="59">C552</f>
        <v>0</v>
      </c>
      <c r="Z28" s="60">
        <f t="shared" si="59"/>
        <v>0</v>
      </c>
      <c r="AB28">
        <v>15173469387.754999</v>
      </c>
      <c r="AC28">
        <v>-18.274483</v>
      </c>
      <c r="AD28">
        <v>11.39162</v>
      </c>
      <c r="AE28">
        <v>18.693026</v>
      </c>
      <c r="AF28">
        <v>-65.214577000000006</v>
      </c>
      <c r="AG28">
        <v>-7.3014045000000003</v>
      </c>
      <c r="AH28" s="68"/>
      <c r="AI28" s="69">
        <f t="shared" si="5"/>
        <v>16.683673469388001</v>
      </c>
      <c r="AJ28" s="69">
        <f t="shared" si="6"/>
        <v>25.134475999999999</v>
      </c>
      <c r="AK28" s="69">
        <f t="shared" si="22"/>
        <v>17.912533</v>
      </c>
      <c r="AL28" s="69">
        <f t="shared" si="23"/>
        <v>16.683673469388001</v>
      </c>
      <c r="AM28" s="69">
        <f t="shared" si="24"/>
        <v>0</v>
      </c>
      <c r="AN28" s="69">
        <f t="shared" si="25"/>
        <v>0</v>
      </c>
      <c r="AO28" s="69">
        <f t="shared" si="26"/>
        <v>16.683673469388001</v>
      </c>
      <c r="AP28" s="60">
        <f t="shared" si="27"/>
        <v>0</v>
      </c>
      <c r="AQ28" s="69">
        <f t="shared" si="28"/>
        <v>0</v>
      </c>
      <c r="AR28" s="69">
        <f t="shared" si="29"/>
        <v>16.683673469388001</v>
      </c>
      <c r="AS28" s="69">
        <f t="shared" si="30"/>
        <v>0</v>
      </c>
      <c r="AT28" s="69">
        <f t="shared" si="31"/>
        <v>0</v>
      </c>
      <c r="AU28" s="69">
        <f t="shared" si="32"/>
        <v>16.683673469388001</v>
      </c>
      <c r="AV28" s="69">
        <f t="shared" si="33"/>
        <v>0</v>
      </c>
      <c r="AW28" s="69">
        <f t="shared" si="34"/>
        <v>0</v>
      </c>
      <c r="AX28" s="60">
        <f t="shared" si="35"/>
        <v>0</v>
      </c>
      <c r="AY28" s="60">
        <f t="shared" si="36"/>
        <v>0</v>
      </c>
      <c r="AZ28" s="60">
        <f t="shared" si="37"/>
        <v>0</v>
      </c>
      <c r="BA28" s="68"/>
    </row>
    <row r="29" spans="2:53" x14ac:dyDescent="0.25">
      <c r="B29">
        <v>15551020408.163</v>
      </c>
      <c r="C29">
        <v>-17.922131</v>
      </c>
      <c r="D29">
        <v>11.833439</v>
      </c>
      <c r="E29">
        <v>18.677996</v>
      </c>
      <c r="F29">
        <v>-65.878815000000003</v>
      </c>
      <c r="G29">
        <v>-6.8445558999999996</v>
      </c>
      <c r="H29" s="68"/>
      <c r="I29" s="69">
        <f t="shared" si="3"/>
        <v>17.061224489796</v>
      </c>
      <c r="J29" s="69">
        <f t="shared" si="4"/>
        <v>19.253841000000001</v>
      </c>
      <c r="K29" s="69">
        <f t="shared" si="7"/>
        <v>12.631491</v>
      </c>
      <c r="L29" s="69">
        <f t="shared" si="8"/>
        <v>17.061224489796</v>
      </c>
      <c r="M29" s="69">
        <f t="shared" si="9"/>
        <v>0</v>
      </c>
      <c r="N29" s="69">
        <f t="shared" si="10"/>
        <v>0</v>
      </c>
      <c r="O29" s="69">
        <f t="shared" si="11"/>
        <v>17.061224489796</v>
      </c>
      <c r="P29" s="69">
        <f t="shared" si="12"/>
        <v>0</v>
      </c>
      <c r="Q29" s="69">
        <f t="shared" si="13"/>
        <v>0</v>
      </c>
      <c r="R29" s="69">
        <f t="shared" si="14"/>
        <v>17.061224489796</v>
      </c>
      <c r="S29" s="69">
        <f t="shared" si="15"/>
        <v>0</v>
      </c>
      <c r="T29" s="69">
        <f t="shared" si="16"/>
        <v>0</v>
      </c>
      <c r="U29" s="69">
        <f t="shared" si="17"/>
        <v>17.061224489796</v>
      </c>
      <c r="V29" s="69">
        <f t="shared" si="18"/>
        <v>0</v>
      </c>
      <c r="W29" s="69">
        <f t="shared" si="19"/>
        <v>0</v>
      </c>
      <c r="X29" s="60">
        <f t="shared" si="20"/>
        <v>0</v>
      </c>
      <c r="Y29" s="60">
        <f t="shared" ref="Y29:Z29" si="60">C553</f>
        <v>0</v>
      </c>
      <c r="Z29" s="60">
        <f t="shared" si="60"/>
        <v>0</v>
      </c>
      <c r="AB29">
        <v>15551020408.163</v>
      </c>
      <c r="AC29">
        <v>-18.1707</v>
      </c>
      <c r="AD29">
        <v>11.548368</v>
      </c>
      <c r="AE29">
        <v>18.811475999999999</v>
      </c>
      <c r="AF29">
        <v>-66.498351999999997</v>
      </c>
      <c r="AG29">
        <v>-7.2631059000000002</v>
      </c>
      <c r="AH29" s="68"/>
      <c r="AI29" s="69">
        <f t="shared" si="5"/>
        <v>17.061224489796</v>
      </c>
      <c r="AJ29" s="69">
        <f t="shared" si="6"/>
        <v>28.111754999999999</v>
      </c>
      <c r="AK29" s="69">
        <f t="shared" si="22"/>
        <v>20.855459</v>
      </c>
      <c r="AL29" s="69">
        <f t="shared" si="23"/>
        <v>17.061224489796</v>
      </c>
      <c r="AM29" s="69">
        <f t="shared" si="24"/>
        <v>0</v>
      </c>
      <c r="AN29" s="69">
        <f t="shared" si="25"/>
        <v>0</v>
      </c>
      <c r="AO29" s="69">
        <f t="shared" si="26"/>
        <v>17.061224489796</v>
      </c>
      <c r="AP29" s="60">
        <f t="shared" si="27"/>
        <v>0</v>
      </c>
      <c r="AQ29" s="69">
        <f t="shared" si="28"/>
        <v>0</v>
      </c>
      <c r="AR29" s="69">
        <f t="shared" si="29"/>
        <v>17.061224489796</v>
      </c>
      <c r="AS29" s="69">
        <f t="shared" si="30"/>
        <v>0</v>
      </c>
      <c r="AT29" s="69">
        <f t="shared" si="31"/>
        <v>0</v>
      </c>
      <c r="AU29" s="69">
        <f t="shared" si="32"/>
        <v>17.061224489796</v>
      </c>
      <c r="AV29" s="69">
        <f t="shared" si="33"/>
        <v>0</v>
      </c>
      <c r="AW29" s="69">
        <f t="shared" si="34"/>
        <v>0</v>
      </c>
      <c r="AX29" s="60">
        <f t="shared" si="35"/>
        <v>0</v>
      </c>
      <c r="AY29" s="60">
        <f t="shared" si="36"/>
        <v>0</v>
      </c>
      <c r="AZ29" s="60">
        <f t="shared" si="37"/>
        <v>0</v>
      </c>
      <c r="BA29" s="68"/>
    </row>
    <row r="30" spans="2:53" x14ac:dyDescent="0.25">
      <c r="B30">
        <v>15928571428.570999</v>
      </c>
      <c r="C30">
        <v>-17.758541000000001</v>
      </c>
      <c r="D30">
        <v>12.795807999999999</v>
      </c>
      <c r="E30">
        <v>19.654978</v>
      </c>
      <c r="F30">
        <v>-65.966667000000001</v>
      </c>
      <c r="G30">
        <v>-6.8591708999999996</v>
      </c>
      <c r="H30" s="68"/>
      <c r="I30" s="69">
        <f t="shared" si="3"/>
        <v>17.438775510204</v>
      </c>
      <c r="J30" s="69">
        <f t="shared" si="4"/>
        <v>18.005682</v>
      </c>
      <c r="K30" s="69">
        <f t="shared" si="7"/>
        <v>11.409670999999999</v>
      </c>
      <c r="L30" s="69">
        <f t="shared" si="8"/>
        <v>17.438775510204</v>
      </c>
      <c r="M30" s="69">
        <f t="shared" si="9"/>
        <v>0</v>
      </c>
      <c r="N30" s="69">
        <f t="shared" si="10"/>
        <v>0</v>
      </c>
      <c r="O30" s="69">
        <f t="shared" si="11"/>
        <v>17.438775510204</v>
      </c>
      <c r="P30" s="69">
        <f t="shared" si="12"/>
        <v>0</v>
      </c>
      <c r="Q30" s="69">
        <f t="shared" si="13"/>
        <v>0</v>
      </c>
      <c r="R30" s="69">
        <f t="shared" si="14"/>
        <v>17.438775510204</v>
      </c>
      <c r="S30" s="69">
        <f t="shared" si="15"/>
        <v>0</v>
      </c>
      <c r="T30" s="69">
        <f t="shared" si="16"/>
        <v>0</v>
      </c>
      <c r="U30" s="69">
        <f t="shared" si="17"/>
        <v>17.438775510204</v>
      </c>
      <c r="V30" s="69">
        <f t="shared" si="18"/>
        <v>0</v>
      </c>
      <c r="W30" s="69">
        <f t="shared" si="19"/>
        <v>0</v>
      </c>
      <c r="X30" s="60">
        <f t="shared" si="20"/>
        <v>0</v>
      </c>
      <c r="Y30" s="60">
        <f t="shared" ref="Y30:Z30" si="61">C554</f>
        <v>0</v>
      </c>
      <c r="Z30" s="60">
        <f t="shared" si="61"/>
        <v>0</v>
      </c>
      <c r="AB30">
        <v>15928571428.570999</v>
      </c>
      <c r="AC30">
        <v>-18.179535000000001</v>
      </c>
      <c r="AD30">
        <v>12.878905</v>
      </c>
      <c r="AE30">
        <v>20.062168</v>
      </c>
      <c r="AF30">
        <v>-65.451430999999999</v>
      </c>
      <c r="AG30">
        <v>-7.1832623</v>
      </c>
      <c r="AH30" s="68"/>
      <c r="AI30" s="69">
        <f t="shared" si="5"/>
        <v>17.438775510204</v>
      </c>
      <c r="AJ30" s="69">
        <f t="shared" si="6"/>
        <v>30.027989999999999</v>
      </c>
      <c r="AK30" s="69">
        <f t="shared" si="22"/>
        <v>22.698917000000002</v>
      </c>
      <c r="AL30" s="69">
        <f t="shared" si="23"/>
        <v>17.438775510204</v>
      </c>
      <c r="AM30" s="69">
        <f t="shared" si="24"/>
        <v>0</v>
      </c>
      <c r="AN30" s="69">
        <f t="shared" si="25"/>
        <v>0</v>
      </c>
      <c r="AO30" s="69">
        <f t="shared" si="26"/>
        <v>17.438775510204</v>
      </c>
      <c r="AP30" s="60">
        <f t="shared" si="27"/>
        <v>0</v>
      </c>
      <c r="AQ30" s="69">
        <f t="shared" si="28"/>
        <v>0</v>
      </c>
      <c r="AR30" s="69">
        <f t="shared" si="29"/>
        <v>17.438775510204</v>
      </c>
      <c r="AS30" s="69">
        <f t="shared" si="30"/>
        <v>0</v>
      </c>
      <c r="AT30" s="69">
        <f t="shared" si="31"/>
        <v>0</v>
      </c>
      <c r="AU30" s="69">
        <f t="shared" si="32"/>
        <v>17.438775510204</v>
      </c>
      <c r="AV30" s="69">
        <f t="shared" si="33"/>
        <v>0</v>
      </c>
      <c r="AW30" s="69">
        <f t="shared" si="34"/>
        <v>0</v>
      </c>
      <c r="AX30" s="60">
        <f t="shared" si="35"/>
        <v>0</v>
      </c>
      <c r="AY30" s="60">
        <f t="shared" si="36"/>
        <v>0</v>
      </c>
      <c r="AZ30" s="60">
        <f t="shared" si="37"/>
        <v>0</v>
      </c>
      <c r="BA30" s="68"/>
    </row>
    <row r="31" spans="2:53" x14ac:dyDescent="0.25">
      <c r="B31">
        <v>16306122448.98</v>
      </c>
      <c r="C31">
        <v>-17.812555</v>
      </c>
      <c r="D31">
        <v>13.515248</v>
      </c>
      <c r="E31">
        <v>20.279672999999999</v>
      </c>
      <c r="F31">
        <v>-69.409041999999999</v>
      </c>
      <c r="G31">
        <v>-6.7644238000000003</v>
      </c>
      <c r="H31" s="68"/>
      <c r="I31" s="69">
        <f t="shared" si="3"/>
        <v>17.816326530611999</v>
      </c>
      <c r="J31" s="69">
        <f t="shared" si="4"/>
        <v>18.018864000000001</v>
      </c>
      <c r="K31" s="69">
        <f t="shared" si="7"/>
        <v>11.387506</v>
      </c>
      <c r="L31" s="69">
        <f t="shared" si="8"/>
        <v>17.816326530611999</v>
      </c>
      <c r="M31" s="69">
        <f t="shared" si="9"/>
        <v>0</v>
      </c>
      <c r="N31" s="69">
        <f t="shared" si="10"/>
        <v>0</v>
      </c>
      <c r="O31" s="69">
        <f t="shared" si="11"/>
        <v>17.816326530611999</v>
      </c>
      <c r="P31" s="69">
        <f t="shared" si="12"/>
        <v>0</v>
      </c>
      <c r="Q31" s="69">
        <f t="shared" si="13"/>
        <v>0</v>
      </c>
      <c r="R31" s="69">
        <f t="shared" si="14"/>
        <v>17.816326530611999</v>
      </c>
      <c r="S31" s="69">
        <f t="shared" si="15"/>
        <v>0</v>
      </c>
      <c r="T31" s="69">
        <f t="shared" si="16"/>
        <v>0</v>
      </c>
      <c r="U31" s="69">
        <f t="shared" si="17"/>
        <v>17.816326530611999</v>
      </c>
      <c r="V31" s="69">
        <f t="shared" si="18"/>
        <v>0</v>
      </c>
      <c r="W31" s="69">
        <f t="shared" si="19"/>
        <v>0</v>
      </c>
      <c r="X31" s="60">
        <f t="shared" si="20"/>
        <v>0</v>
      </c>
      <c r="Y31" s="60">
        <f t="shared" ref="Y31:Z31" si="62">C555</f>
        <v>0</v>
      </c>
      <c r="Z31" s="60">
        <f t="shared" si="62"/>
        <v>0</v>
      </c>
      <c r="AB31">
        <v>16306122448.98</v>
      </c>
      <c r="AC31">
        <v>-18.101303000000001</v>
      </c>
      <c r="AD31">
        <v>14.697058</v>
      </c>
      <c r="AE31">
        <v>21.870058</v>
      </c>
      <c r="AF31">
        <v>-72.678252999999998</v>
      </c>
      <c r="AG31">
        <v>-7.1729998999999998</v>
      </c>
      <c r="AH31" s="68"/>
      <c r="AI31" s="69">
        <f t="shared" si="5"/>
        <v>17.816326530611999</v>
      </c>
      <c r="AJ31" s="69">
        <f t="shared" si="6"/>
        <v>29.017242</v>
      </c>
      <c r="AK31" s="69">
        <f t="shared" si="22"/>
        <v>21.692710999999999</v>
      </c>
      <c r="AL31" s="69">
        <f t="shared" si="23"/>
        <v>17.816326530611999</v>
      </c>
      <c r="AM31" s="69">
        <f t="shared" si="24"/>
        <v>0</v>
      </c>
      <c r="AN31" s="69">
        <f t="shared" si="25"/>
        <v>0</v>
      </c>
      <c r="AO31" s="69">
        <f t="shared" si="26"/>
        <v>17.816326530611999</v>
      </c>
      <c r="AP31" s="60">
        <f t="shared" si="27"/>
        <v>0</v>
      </c>
      <c r="AQ31" s="69">
        <f t="shared" si="28"/>
        <v>0</v>
      </c>
      <c r="AR31" s="69">
        <f t="shared" si="29"/>
        <v>17.816326530611999</v>
      </c>
      <c r="AS31" s="69">
        <f t="shared" si="30"/>
        <v>0</v>
      </c>
      <c r="AT31" s="69">
        <f t="shared" si="31"/>
        <v>0</v>
      </c>
      <c r="AU31" s="69">
        <f t="shared" si="32"/>
        <v>17.816326530611999</v>
      </c>
      <c r="AV31" s="69">
        <f t="shared" si="33"/>
        <v>0</v>
      </c>
      <c r="AW31" s="69">
        <f t="shared" si="34"/>
        <v>0</v>
      </c>
      <c r="AX31" s="60">
        <f t="shared" si="35"/>
        <v>0</v>
      </c>
      <c r="AY31" s="60">
        <f t="shared" si="36"/>
        <v>0</v>
      </c>
      <c r="AZ31" s="60">
        <f t="shared" si="37"/>
        <v>0</v>
      </c>
      <c r="BA31" s="68"/>
    </row>
    <row r="32" spans="2:53" x14ac:dyDescent="0.25">
      <c r="B32">
        <v>16683673469.388</v>
      </c>
      <c r="C32">
        <v>-17.640948999999999</v>
      </c>
      <c r="D32">
        <v>13.421837</v>
      </c>
      <c r="E32">
        <v>20.087085999999999</v>
      </c>
      <c r="F32">
        <v>-69.351921000000004</v>
      </c>
      <c r="G32">
        <v>-6.6652478999999998</v>
      </c>
      <c r="H32" s="68"/>
      <c r="I32" s="69">
        <f t="shared" si="3"/>
        <v>18.193877551020002</v>
      </c>
      <c r="J32" s="69">
        <f t="shared" si="4"/>
        <v>18.146560999999998</v>
      </c>
      <c r="K32" s="69">
        <f t="shared" si="7"/>
        <v>11.545303000000001</v>
      </c>
      <c r="L32" s="69">
        <f t="shared" si="8"/>
        <v>18.193877551020002</v>
      </c>
      <c r="M32" s="69">
        <f t="shared" si="9"/>
        <v>0</v>
      </c>
      <c r="N32" s="69">
        <f t="shared" si="10"/>
        <v>0</v>
      </c>
      <c r="O32" s="69">
        <f t="shared" si="11"/>
        <v>18.193877551020002</v>
      </c>
      <c r="P32" s="69">
        <f t="shared" si="12"/>
        <v>0</v>
      </c>
      <c r="Q32" s="69">
        <f t="shared" si="13"/>
        <v>0</v>
      </c>
      <c r="R32" s="69">
        <f t="shared" si="14"/>
        <v>18.193877551020002</v>
      </c>
      <c r="S32" s="69">
        <f t="shared" si="15"/>
        <v>0</v>
      </c>
      <c r="T32" s="69">
        <f t="shared" si="16"/>
        <v>0</v>
      </c>
      <c r="U32" s="69">
        <f t="shared" si="17"/>
        <v>18.193877551020002</v>
      </c>
      <c r="V32" s="69">
        <f t="shared" si="18"/>
        <v>0</v>
      </c>
      <c r="W32" s="69">
        <f t="shared" si="19"/>
        <v>0</v>
      </c>
      <c r="X32" s="60">
        <f t="shared" si="20"/>
        <v>0</v>
      </c>
      <c r="Y32" s="60">
        <f t="shared" ref="Y32:Z32" si="63">C556</f>
        <v>0</v>
      </c>
      <c r="Z32" s="60">
        <f t="shared" si="63"/>
        <v>0</v>
      </c>
      <c r="AB32">
        <v>16683673469.388</v>
      </c>
      <c r="AC32">
        <v>-18.109449000000001</v>
      </c>
      <c r="AD32">
        <v>17.912533</v>
      </c>
      <c r="AE32">
        <v>25.134475999999999</v>
      </c>
      <c r="AF32">
        <v>-77.223526000000007</v>
      </c>
      <c r="AG32">
        <v>-7.2219419</v>
      </c>
      <c r="AH32" s="68"/>
      <c r="AI32" s="69">
        <f t="shared" si="5"/>
        <v>18.193877551020002</v>
      </c>
      <c r="AJ32" s="69">
        <f t="shared" si="6"/>
        <v>27.993668</v>
      </c>
      <c r="AK32" s="69">
        <f t="shared" si="22"/>
        <v>20.539187999999999</v>
      </c>
      <c r="AL32" s="69">
        <f t="shared" si="23"/>
        <v>18.193877551020002</v>
      </c>
      <c r="AM32" s="69">
        <f t="shared" si="24"/>
        <v>0</v>
      </c>
      <c r="AN32" s="69">
        <f t="shared" si="25"/>
        <v>0</v>
      </c>
      <c r="AO32" s="69">
        <f t="shared" si="26"/>
        <v>18.193877551020002</v>
      </c>
      <c r="AP32" s="60">
        <f t="shared" si="27"/>
        <v>0</v>
      </c>
      <c r="AQ32" s="69">
        <f t="shared" si="28"/>
        <v>0</v>
      </c>
      <c r="AR32" s="69">
        <f t="shared" si="29"/>
        <v>18.193877551020002</v>
      </c>
      <c r="AS32" s="69">
        <f t="shared" si="30"/>
        <v>0</v>
      </c>
      <c r="AT32" s="69">
        <f t="shared" si="31"/>
        <v>0</v>
      </c>
      <c r="AU32" s="69">
        <f t="shared" si="32"/>
        <v>18.193877551020002</v>
      </c>
      <c r="AV32" s="69">
        <f t="shared" si="33"/>
        <v>0</v>
      </c>
      <c r="AW32" s="69">
        <f t="shared" si="34"/>
        <v>0</v>
      </c>
      <c r="AX32" s="60">
        <f t="shared" si="35"/>
        <v>0</v>
      </c>
      <c r="AY32" s="60">
        <f t="shared" si="36"/>
        <v>0</v>
      </c>
      <c r="AZ32" s="60">
        <f t="shared" si="37"/>
        <v>0</v>
      </c>
      <c r="BA32" s="68"/>
    </row>
    <row r="33" spans="2:53" x14ac:dyDescent="0.25">
      <c r="B33">
        <v>17061224489.796</v>
      </c>
      <c r="C33">
        <v>-17.459799</v>
      </c>
      <c r="D33">
        <v>12.631491</v>
      </c>
      <c r="E33">
        <v>19.253841000000001</v>
      </c>
      <c r="F33">
        <v>-64.509972000000005</v>
      </c>
      <c r="G33">
        <v>-6.6223507000000001</v>
      </c>
      <c r="H33" s="68"/>
      <c r="I33" s="69">
        <f t="shared" si="3"/>
        <v>18.571428571428999</v>
      </c>
      <c r="J33" s="69">
        <f t="shared" si="4"/>
        <v>20.852319999999999</v>
      </c>
      <c r="K33" s="69">
        <f t="shared" si="7"/>
        <v>14.328011</v>
      </c>
      <c r="L33" s="69">
        <f t="shared" si="8"/>
        <v>18.571428571428999</v>
      </c>
      <c r="M33" s="69">
        <f t="shared" si="9"/>
        <v>0</v>
      </c>
      <c r="N33" s="69">
        <f t="shared" si="10"/>
        <v>0</v>
      </c>
      <c r="O33" s="69">
        <f t="shared" si="11"/>
        <v>18.571428571428999</v>
      </c>
      <c r="P33" s="69">
        <f t="shared" si="12"/>
        <v>0</v>
      </c>
      <c r="Q33" s="69">
        <f t="shared" si="13"/>
        <v>0</v>
      </c>
      <c r="R33" s="69">
        <f t="shared" si="14"/>
        <v>18.571428571428999</v>
      </c>
      <c r="S33" s="69">
        <f t="shared" si="15"/>
        <v>0</v>
      </c>
      <c r="T33" s="69">
        <f t="shared" si="16"/>
        <v>0</v>
      </c>
      <c r="U33" s="69">
        <f t="shared" si="17"/>
        <v>18.571428571428999</v>
      </c>
      <c r="V33" s="69">
        <f t="shared" si="18"/>
        <v>0</v>
      </c>
      <c r="W33" s="69">
        <f t="shared" si="19"/>
        <v>0</v>
      </c>
      <c r="X33" s="60">
        <f t="shared" si="20"/>
        <v>0</v>
      </c>
      <c r="Y33" s="60">
        <f t="shared" ref="Y33:Z33" si="64">C557</f>
        <v>0</v>
      </c>
      <c r="Z33" s="60">
        <f t="shared" si="64"/>
        <v>0</v>
      </c>
      <c r="AB33">
        <v>17061224489.796</v>
      </c>
      <c r="AC33">
        <v>-18.294777</v>
      </c>
      <c r="AD33">
        <v>20.855459</v>
      </c>
      <c r="AE33">
        <v>28.111754999999999</v>
      </c>
      <c r="AF33">
        <v>-85.090012000000002</v>
      </c>
      <c r="AG33">
        <v>-7.2562962000000004</v>
      </c>
      <c r="AH33" s="68"/>
      <c r="AI33" s="69">
        <f t="shared" si="5"/>
        <v>18.571428571428999</v>
      </c>
      <c r="AJ33" s="69">
        <f t="shared" si="6"/>
        <v>27.593720999999999</v>
      </c>
      <c r="AK33" s="69">
        <f t="shared" si="22"/>
        <v>20.11392</v>
      </c>
      <c r="AL33" s="69">
        <f t="shared" si="23"/>
        <v>18.571428571428999</v>
      </c>
      <c r="AM33" s="69">
        <f t="shared" si="24"/>
        <v>0</v>
      </c>
      <c r="AN33" s="69">
        <f t="shared" si="25"/>
        <v>0</v>
      </c>
      <c r="AO33" s="69">
        <f t="shared" si="26"/>
        <v>18.571428571428999</v>
      </c>
      <c r="AP33" s="60">
        <f t="shared" si="27"/>
        <v>0</v>
      </c>
      <c r="AQ33" s="69">
        <f t="shared" si="28"/>
        <v>0</v>
      </c>
      <c r="AR33" s="69">
        <f t="shared" si="29"/>
        <v>18.571428571428999</v>
      </c>
      <c r="AS33" s="69">
        <f t="shared" si="30"/>
        <v>0</v>
      </c>
      <c r="AT33" s="69">
        <f t="shared" si="31"/>
        <v>0</v>
      </c>
      <c r="AU33" s="69">
        <f t="shared" si="32"/>
        <v>18.571428571428999</v>
      </c>
      <c r="AV33" s="69">
        <f t="shared" si="33"/>
        <v>0</v>
      </c>
      <c r="AW33" s="69">
        <f t="shared" si="34"/>
        <v>0</v>
      </c>
      <c r="AX33" s="60">
        <f t="shared" si="35"/>
        <v>0</v>
      </c>
      <c r="AY33" s="60">
        <f t="shared" si="36"/>
        <v>0</v>
      </c>
      <c r="AZ33" s="60">
        <f t="shared" si="37"/>
        <v>0</v>
      </c>
      <c r="BA33" s="68"/>
    </row>
    <row r="34" spans="2:53" x14ac:dyDescent="0.25">
      <c r="B34">
        <v>17438775510.203999</v>
      </c>
      <c r="C34">
        <v>-17.719605999999999</v>
      </c>
      <c r="D34">
        <v>11.409670999999999</v>
      </c>
      <c r="E34">
        <v>18.005682</v>
      </c>
      <c r="F34">
        <v>-64.388122999999993</v>
      </c>
      <c r="G34">
        <v>-6.5960112000000004</v>
      </c>
      <c r="H34" s="68"/>
      <c r="I34" s="69">
        <f t="shared" si="3"/>
        <v>18.948979591837002</v>
      </c>
      <c r="J34" s="69">
        <f t="shared" si="4"/>
        <v>23.794001000000002</v>
      </c>
      <c r="K34" s="69">
        <f t="shared" si="7"/>
        <v>17.292034000000001</v>
      </c>
      <c r="L34" s="69">
        <f t="shared" si="8"/>
        <v>18.948979591837002</v>
      </c>
      <c r="M34" s="69">
        <f t="shared" si="9"/>
        <v>0</v>
      </c>
      <c r="N34" s="69">
        <f t="shared" si="10"/>
        <v>0</v>
      </c>
      <c r="O34" s="69">
        <f t="shared" si="11"/>
        <v>18.948979591837002</v>
      </c>
      <c r="P34" s="69">
        <f t="shared" si="12"/>
        <v>0</v>
      </c>
      <c r="Q34" s="69">
        <f t="shared" si="13"/>
        <v>0</v>
      </c>
      <c r="R34" s="69">
        <f t="shared" si="14"/>
        <v>18.948979591837002</v>
      </c>
      <c r="S34" s="69">
        <f t="shared" si="15"/>
        <v>0</v>
      </c>
      <c r="T34" s="69">
        <f t="shared" si="16"/>
        <v>0</v>
      </c>
      <c r="U34" s="69">
        <f t="shared" si="17"/>
        <v>18.948979591837002</v>
      </c>
      <c r="V34" s="69">
        <f t="shared" si="18"/>
        <v>0</v>
      </c>
      <c r="W34" s="69">
        <f t="shared" si="19"/>
        <v>0</v>
      </c>
      <c r="X34" s="60">
        <f t="shared" si="20"/>
        <v>0</v>
      </c>
      <c r="Y34" s="60">
        <f t="shared" ref="Y34:Z34" si="65">C558</f>
        <v>0</v>
      </c>
      <c r="Z34" s="60">
        <f t="shared" si="65"/>
        <v>0</v>
      </c>
      <c r="AB34">
        <v>17438775510.203999</v>
      </c>
      <c r="AC34">
        <v>-18.176179999999999</v>
      </c>
      <c r="AD34">
        <v>22.698917000000002</v>
      </c>
      <c r="AE34">
        <v>30.027989999999999</v>
      </c>
      <c r="AF34">
        <v>-90.560447999999994</v>
      </c>
      <c r="AG34">
        <v>-7.3290734000000004</v>
      </c>
      <c r="AH34" s="68"/>
      <c r="AI34" s="69">
        <f t="shared" si="5"/>
        <v>18.948979591837002</v>
      </c>
      <c r="AJ34" s="69">
        <f t="shared" si="6"/>
        <v>28.749237000000001</v>
      </c>
      <c r="AK34" s="69">
        <f t="shared" si="22"/>
        <v>21.103549999999998</v>
      </c>
      <c r="AL34" s="69">
        <f t="shared" si="23"/>
        <v>18.948979591837002</v>
      </c>
      <c r="AM34" s="69">
        <f t="shared" si="24"/>
        <v>0</v>
      </c>
      <c r="AN34" s="69">
        <f t="shared" si="25"/>
        <v>0</v>
      </c>
      <c r="AO34" s="69">
        <f t="shared" si="26"/>
        <v>18.948979591837002</v>
      </c>
      <c r="AP34" s="60">
        <f t="shared" si="27"/>
        <v>0</v>
      </c>
      <c r="AQ34" s="69">
        <f t="shared" si="28"/>
        <v>0</v>
      </c>
      <c r="AR34" s="69">
        <f t="shared" si="29"/>
        <v>18.948979591837002</v>
      </c>
      <c r="AS34" s="69">
        <f t="shared" si="30"/>
        <v>0</v>
      </c>
      <c r="AT34" s="69">
        <f t="shared" si="31"/>
        <v>0</v>
      </c>
      <c r="AU34" s="69">
        <f t="shared" si="32"/>
        <v>18.948979591837002</v>
      </c>
      <c r="AV34" s="69">
        <f t="shared" si="33"/>
        <v>0</v>
      </c>
      <c r="AW34" s="69">
        <f t="shared" si="34"/>
        <v>0</v>
      </c>
      <c r="AX34" s="60">
        <f t="shared" si="35"/>
        <v>0</v>
      </c>
      <c r="AY34" s="60">
        <f t="shared" si="36"/>
        <v>0</v>
      </c>
      <c r="AZ34" s="60">
        <f t="shared" si="37"/>
        <v>0</v>
      </c>
      <c r="BA34" s="68"/>
    </row>
    <row r="35" spans="2:53" x14ac:dyDescent="0.25">
      <c r="B35">
        <v>17816326530.612</v>
      </c>
      <c r="C35">
        <v>-17.602651999999999</v>
      </c>
      <c r="D35">
        <v>11.387506</v>
      </c>
      <c r="E35">
        <v>18.018864000000001</v>
      </c>
      <c r="F35">
        <v>-61.906109000000001</v>
      </c>
      <c r="G35">
        <v>-6.6313586000000004</v>
      </c>
      <c r="H35" s="68"/>
      <c r="I35" s="69">
        <f t="shared" si="3"/>
        <v>19.326530612244998</v>
      </c>
      <c r="J35" s="69">
        <f t="shared" si="4"/>
        <v>25.334827000000001</v>
      </c>
      <c r="K35" s="69">
        <f t="shared" si="7"/>
        <v>18.893339000000001</v>
      </c>
      <c r="L35" s="69">
        <f t="shared" si="8"/>
        <v>19.326530612244998</v>
      </c>
      <c r="M35" s="69">
        <f t="shared" si="9"/>
        <v>0</v>
      </c>
      <c r="N35" s="69">
        <f t="shared" si="10"/>
        <v>0</v>
      </c>
      <c r="O35" s="69">
        <f t="shared" si="11"/>
        <v>19.326530612244998</v>
      </c>
      <c r="P35" s="69">
        <f t="shared" si="12"/>
        <v>0</v>
      </c>
      <c r="Q35" s="69">
        <f t="shared" si="13"/>
        <v>0</v>
      </c>
      <c r="R35" s="69">
        <f t="shared" si="14"/>
        <v>19.326530612244998</v>
      </c>
      <c r="S35" s="69">
        <f t="shared" si="15"/>
        <v>0</v>
      </c>
      <c r="T35" s="69">
        <f t="shared" si="16"/>
        <v>0</v>
      </c>
      <c r="U35" s="69">
        <f t="shared" si="17"/>
        <v>19.326530612244998</v>
      </c>
      <c r="V35" s="69">
        <f t="shared" si="18"/>
        <v>0</v>
      </c>
      <c r="W35" s="69">
        <f t="shared" si="19"/>
        <v>0</v>
      </c>
      <c r="X35" s="60">
        <f t="shared" si="20"/>
        <v>0</v>
      </c>
      <c r="Y35" s="60">
        <f t="shared" ref="Y35:Z35" si="66">C559</f>
        <v>0</v>
      </c>
      <c r="Z35" s="60">
        <f t="shared" si="66"/>
        <v>0</v>
      </c>
      <c r="AB35">
        <v>17816326530.612</v>
      </c>
      <c r="AC35">
        <v>-18.337268999999999</v>
      </c>
      <c r="AD35">
        <v>21.692710999999999</v>
      </c>
      <c r="AE35">
        <v>29.017242</v>
      </c>
      <c r="AF35">
        <v>-88.967727999999994</v>
      </c>
      <c r="AG35">
        <v>-7.3245306000000001</v>
      </c>
      <c r="AH35" s="68"/>
      <c r="AI35" s="69">
        <f t="shared" si="5"/>
        <v>19.326530612244998</v>
      </c>
      <c r="AJ35" s="69">
        <f t="shared" si="6"/>
        <v>27.957370999999998</v>
      </c>
      <c r="AK35" s="69">
        <f t="shared" si="22"/>
        <v>20.206112000000001</v>
      </c>
      <c r="AL35" s="69">
        <f t="shared" si="23"/>
        <v>19.326530612244998</v>
      </c>
      <c r="AM35" s="69">
        <f t="shared" si="24"/>
        <v>0</v>
      </c>
      <c r="AN35" s="69">
        <f t="shared" si="25"/>
        <v>0</v>
      </c>
      <c r="AO35" s="69">
        <f t="shared" si="26"/>
        <v>19.326530612244998</v>
      </c>
      <c r="AP35" s="60">
        <f t="shared" si="27"/>
        <v>0</v>
      </c>
      <c r="AQ35" s="69">
        <f t="shared" si="28"/>
        <v>0</v>
      </c>
      <c r="AR35" s="69">
        <f t="shared" si="29"/>
        <v>19.326530612244998</v>
      </c>
      <c r="AS35" s="69">
        <f t="shared" si="30"/>
        <v>0</v>
      </c>
      <c r="AT35" s="69">
        <f t="shared" si="31"/>
        <v>0</v>
      </c>
      <c r="AU35" s="69">
        <f t="shared" si="32"/>
        <v>19.326530612244998</v>
      </c>
      <c r="AV35" s="69">
        <f t="shared" si="33"/>
        <v>0</v>
      </c>
      <c r="AW35" s="69">
        <f t="shared" si="34"/>
        <v>0</v>
      </c>
      <c r="AX35" s="60">
        <f t="shared" si="35"/>
        <v>0</v>
      </c>
      <c r="AY35" s="60">
        <f t="shared" si="36"/>
        <v>0</v>
      </c>
      <c r="AZ35" s="60">
        <f t="shared" si="37"/>
        <v>0</v>
      </c>
      <c r="BA35" s="68"/>
    </row>
    <row r="36" spans="2:53" x14ac:dyDescent="0.25">
      <c r="B36">
        <v>18193877551.02</v>
      </c>
      <c r="C36">
        <v>-17.584602</v>
      </c>
      <c r="D36">
        <v>11.545303000000001</v>
      </c>
      <c r="E36">
        <v>18.146560999999998</v>
      </c>
      <c r="F36">
        <v>-64.751389000000003</v>
      </c>
      <c r="G36">
        <v>-6.6012563999999996</v>
      </c>
      <c r="H36" s="68"/>
      <c r="I36" s="69">
        <f t="shared" si="3"/>
        <v>19.704081632653001</v>
      </c>
      <c r="J36" s="69">
        <f t="shared" si="4"/>
        <v>25.143101000000001</v>
      </c>
      <c r="K36" s="69">
        <f t="shared" si="7"/>
        <v>18.623266000000001</v>
      </c>
      <c r="L36" s="69">
        <f t="shared" si="8"/>
        <v>19.704081632653001</v>
      </c>
      <c r="M36" s="69">
        <f t="shared" si="9"/>
        <v>0</v>
      </c>
      <c r="N36" s="69">
        <f t="shared" si="10"/>
        <v>0</v>
      </c>
      <c r="O36" s="69">
        <f t="shared" si="11"/>
        <v>19.704081632653001</v>
      </c>
      <c r="P36" s="69">
        <f t="shared" si="12"/>
        <v>0</v>
      </c>
      <c r="Q36" s="69">
        <f t="shared" si="13"/>
        <v>0</v>
      </c>
      <c r="R36" s="69">
        <f t="shared" si="14"/>
        <v>19.704081632653001</v>
      </c>
      <c r="S36" s="69">
        <f t="shared" si="15"/>
        <v>0</v>
      </c>
      <c r="T36" s="69">
        <f t="shared" si="16"/>
        <v>0</v>
      </c>
      <c r="U36" s="69">
        <f t="shared" si="17"/>
        <v>19.704081632653001</v>
      </c>
      <c r="V36" s="69">
        <f t="shared" si="18"/>
        <v>0</v>
      </c>
      <c r="W36" s="69">
        <f t="shared" si="19"/>
        <v>0</v>
      </c>
      <c r="X36" s="60">
        <f t="shared" si="20"/>
        <v>0</v>
      </c>
      <c r="Y36" s="60">
        <f t="shared" ref="Y36:Z36" si="67">C560</f>
        <v>0</v>
      </c>
      <c r="Z36" s="60">
        <f t="shared" si="67"/>
        <v>0</v>
      </c>
      <c r="AB36">
        <v>18193877551.02</v>
      </c>
      <c r="AC36">
        <v>-18.242699000000002</v>
      </c>
      <c r="AD36">
        <v>20.539187999999999</v>
      </c>
      <c r="AE36">
        <v>27.993668</v>
      </c>
      <c r="AF36">
        <v>-78.896545000000003</v>
      </c>
      <c r="AG36">
        <v>-7.4544797000000003</v>
      </c>
      <c r="AH36" s="68"/>
      <c r="AI36" s="69">
        <f t="shared" si="5"/>
        <v>19.704081632653001</v>
      </c>
      <c r="AJ36" s="69">
        <f t="shared" si="6"/>
        <v>26.277453999999999</v>
      </c>
      <c r="AK36" s="69">
        <f t="shared" si="22"/>
        <v>18.486609000000001</v>
      </c>
      <c r="AL36" s="69">
        <f t="shared" si="23"/>
        <v>19.704081632653001</v>
      </c>
      <c r="AM36" s="69">
        <f t="shared" si="24"/>
        <v>0</v>
      </c>
      <c r="AN36" s="69">
        <f t="shared" si="25"/>
        <v>0</v>
      </c>
      <c r="AO36" s="69">
        <f t="shared" si="26"/>
        <v>19.704081632653001</v>
      </c>
      <c r="AP36" s="60">
        <f t="shared" si="27"/>
        <v>0</v>
      </c>
      <c r="AQ36" s="69">
        <f t="shared" si="28"/>
        <v>0</v>
      </c>
      <c r="AR36" s="69">
        <f t="shared" si="29"/>
        <v>19.704081632653001</v>
      </c>
      <c r="AS36" s="69">
        <f t="shared" si="30"/>
        <v>0</v>
      </c>
      <c r="AT36" s="69">
        <f t="shared" si="31"/>
        <v>0</v>
      </c>
      <c r="AU36" s="69">
        <f t="shared" si="32"/>
        <v>19.704081632653001</v>
      </c>
      <c r="AV36" s="69">
        <f t="shared" si="33"/>
        <v>0</v>
      </c>
      <c r="AW36" s="69">
        <f t="shared" si="34"/>
        <v>0</v>
      </c>
      <c r="AX36" s="60">
        <f t="shared" si="35"/>
        <v>0</v>
      </c>
      <c r="AY36" s="60">
        <f t="shared" si="36"/>
        <v>0</v>
      </c>
      <c r="AZ36" s="60">
        <f t="shared" si="37"/>
        <v>0</v>
      </c>
      <c r="BA36" s="68"/>
    </row>
    <row r="37" spans="2:53" x14ac:dyDescent="0.25">
      <c r="B37">
        <v>18571428571.429001</v>
      </c>
      <c r="C37">
        <v>-17.586798000000002</v>
      </c>
      <c r="D37">
        <v>14.328011</v>
      </c>
      <c r="E37">
        <v>20.852319999999999</v>
      </c>
      <c r="F37">
        <v>-64.936485000000005</v>
      </c>
      <c r="G37">
        <v>-6.5243086999999997</v>
      </c>
      <c r="H37" s="68"/>
      <c r="I37" s="69">
        <f t="shared" ref="I37:I68" si="68">B41/1000000000</f>
        <v>20.081632653061</v>
      </c>
      <c r="J37" s="69">
        <f t="shared" ref="J37:J68" si="69">E41</f>
        <v>23.811578999999998</v>
      </c>
      <c r="K37" s="69">
        <f t="shared" si="7"/>
        <v>17.255344000000001</v>
      </c>
      <c r="L37" s="69">
        <f t="shared" si="8"/>
        <v>20.081632653061</v>
      </c>
      <c r="M37" s="69">
        <f t="shared" si="9"/>
        <v>0</v>
      </c>
      <c r="N37" s="69">
        <f t="shared" si="10"/>
        <v>0</v>
      </c>
      <c r="O37" s="69">
        <f t="shared" si="11"/>
        <v>20.081632653061</v>
      </c>
      <c r="P37" s="69">
        <f t="shared" si="12"/>
        <v>0</v>
      </c>
      <c r="Q37" s="69">
        <f t="shared" si="13"/>
        <v>0</v>
      </c>
      <c r="R37" s="69">
        <f t="shared" si="14"/>
        <v>20.081632653061</v>
      </c>
      <c r="S37" s="69">
        <f t="shared" si="15"/>
        <v>0</v>
      </c>
      <c r="T37" s="69">
        <f t="shared" si="16"/>
        <v>0</v>
      </c>
      <c r="U37" s="69">
        <f t="shared" si="17"/>
        <v>20.081632653061</v>
      </c>
      <c r="V37" s="69">
        <f t="shared" si="18"/>
        <v>0</v>
      </c>
      <c r="W37" s="69">
        <f t="shared" si="19"/>
        <v>0</v>
      </c>
      <c r="X37" s="60">
        <f t="shared" si="20"/>
        <v>0</v>
      </c>
      <c r="Y37" s="60">
        <f t="shared" ref="Y37:Z37" si="70">C561</f>
        <v>0</v>
      </c>
      <c r="Z37" s="60">
        <f t="shared" si="70"/>
        <v>0</v>
      </c>
      <c r="AB37">
        <v>18571428571.429001</v>
      </c>
      <c r="AC37">
        <v>-18.544612999999998</v>
      </c>
      <c r="AD37">
        <v>20.11392</v>
      </c>
      <c r="AE37">
        <v>27.593720999999999</v>
      </c>
      <c r="AF37">
        <v>-84.744597999999996</v>
      </c>
      <c r="AG37">
        <v>-7.4798007000000002</v>
      </c>
      <c r="AH37" s="68"/>
      <c r="AI37" s="69">
        <f t="shared" ref="AI37:AI68" si="71">AB41/1000000000</f>
        <v>20.081632653061</v>
      </c>
      <c r="AJ37" s="69">
        <f t="shared" ref="AJ37:AJ68" si="72">AE41</f>
        <v>25.660263</v>
      </c>
      <c r="AK37" s="69">
        <f t="shared" si="22"/>
        <v>17.837240000000001</v>
      </c>
      <c r="AL37" s="69">
        <f t="shared" si="23"/>
        <v>20.081632653061</v>
      </c>
      <c r="AM37" s="69">
        <f t="shared" si="24"/>
        <v>0</v>
      </c>
      <c r="AN37" s="69">
        <f t="shared" si="25"/>
        <v>0</v>
      </c>
      <c r="AO37" s="69">
        <f t="shared" si="26"/>
        <v>20.081632653061</v>
      </c>
      <c r="AP37" s="60">
        <f t="shared" si="27"/>
        <v>0</v>
      </c>
      <c r="AQ37" s="69">
        <f t="shared" si="28"/>
        <v>0</v>
      </c>
      <c r="AR37" s="69">
        <f t="shared" si="29"/>
        <v>20.081632653061</v>
      </c>
      <c r="AS37" s="69">
        <f t="shared" si="30"/>
        <v>0</v>
      </c>
      <c r="AT37" s="69">
        <f t="shared" si="31"/>
        <v>0</v>
      </c>
      <c r="AU37" s="69">
        <f t="shared" si="32"/>
        <v>20.081632653061</v>
      </c>
      <c r="AV37" s="69">
        <f t="shared" si="33"/>
        <v>0</v>
      </c>
      <c r="AW37" s="69">
        <f t="shared" si="34"/>
        <v>0</v>
      </c>
      <c r="AX37" s="60">
        <f t="shared" si="35"/>
        <v>0</v>
      </c>
      <c r="AY37" s="60">
        <f t="shared" si="36"/>
        <v>0</v>
      </c>
      <c r="AZ37" s="60">
        <f t="shared" si="37"/>
        <v>0</v>
      </c>
      <c r="BA37" s="68"/>
    </row>
    <row r="38" spans="2:53" x14ac:dyDescent="0.25">
      <c r="B38">
        <v>18948979591.837002</v>
      </c>
      <c r="C38">
        <v>-17.360513999999998</v>
      </c>
      <c r="D38">
        <v>17.292034000000001</v>
      </c>
      <c r="E38">
        <v>23.794001000000002</v>
      </c>
      <c r="F38">
        <v>-77.875938000000005</v>
      </c>
      <c r="G38">
        <v>-6.5019669999999996</v>
      </c>
      <c r="H38" s="68"/>
      <c r="I38" s="69">
        <f t="shared" si="68"/>
        <v>20.459183673469003</v>
      </c>
      <c r="J38" s="69">
        <f t="shared" si="69"/>
        <v>24.308309999999999</v>
      </c>
      <c r="K38" s="69">
        <f t="shared" si="7"/>
        <v>17.548974999999999</v>
      </c>
      <c r="L38" s="69">
        <f t="shared" si="8"/>
        <v>20.459183673469003</v>
      </c>
      <c r="M38" s="69">
        <f t="shared" si="9"/>
        <v>0</v>
      </c>
      <c r="N38" s="69">
        <f t="shared" si="10"/>
        <v>0</v>
      </c>
      <c r="O38" s="69">
        <f t="shared" si="11"/>
        <v>20.459183673469003</v>
      </c>
      <c r="P38" s="69">
        <f t="shared" si="12"/>
        <v>0</v>
      </c>
      <c r="Q38" s="69">
        <f t="shared" si="13"/>
        <v>0</v>
      </c>
      <c r="R38" s="69">
        <f t="shared" si="14"/>
        <v>20.459183673469003</v>
      </c>
      <c r="S38" s="69">
        <f t="shared" si="15"/>
        <v>0</v>
      </c>
      <c r="T38" s="69">
        <f t="shared" si="16"/>
        <v>0</v>
      </c>
      <c r="U38" s="69">
        <f t="shared" si="17"/>
        <v>20.459183673469003</v>
      </c>
      <c r="V38" s="69">
        <f t="shared" si="18"/>
        <v>0</v>
      </c>
      <c r="W38" s="69">
        <f t="shared" si="19"/>
        <v>0</v>
      </c>
      <c r="X38" s="60">
        <f t="shared" si="20"/>
        <v>0</v>
      </c>
      <c r="Y38" s="60">
        <f t="shared" ref="Y38:Z38" si="73">C562</f>
        <v>0</v>
      </c>
      <c r="Z38" s="60">
        <f t="shared" si="73"/>
        <v>0</v>
      </c>
      <c r="AB38">
        <v>18948979591.837002</v>
      </c>
      <c r="AC38">
        <v>-18.475763000000001</v>
      </c>
      <c r="AD38">
        <v>21.103549999999998</v>
      </c>
      <c r="AE38">
        <v>28.749237000000001</v>
      </c>
      <c r="AF38">
        <v>-86.831612000000007</v>
      </c>
      <c r="AG38">
        <v>-7.6456856999999996</v>
      </c>
      <c r="AH38" s="68"/>
      <c r="AI38" s="69">
        <f t="shared" si="71"/>
        <v>20.459183673469003</v>
      </c>
      <c r="AJ38" s="69">
        <f t="shared" si="72"/>
        <v>25.151257999999999</v>
      </c>
      <c r="AK38" s="69">
        <f t="shared" si="22"/>
        <v>17.368521000000001</v>
      </c>
      <c r="AL38" s="69">
        <f t="shared" si="23"/>
        <v>20.459183673469003</v>
      </c>
      <c r="AM38" s="69">
        <f t="shared" si="24"/>
        <v>0</v>
      </c>
      <c r="AN38" s="69">
        <f t="shared" si="25"/>
        <v>0</v>
      </c>
      <c r="AO38" s="69">
        <f t="shared" si="26"/>
        <v>20.459183673469003</v>
      </c>
      <c r="AP38" s="60">
        <f t="shared" si="27"/>
        <v>0</v>
      </c>
      <c r="AQ38" s="69">
        <f t="shared" si="28"/>
        <v>0</v>
      </c>
      <c r="AR38" s="69">
        <f t="shared" si="29"/>
        <v>20.459183673469003</v>
      </c>
      <c r="AS38" s="69">
        <f t="shared" si="30"/>
        <v>0</v>
      </c>
      <c r="AT38" s="69">
        <f t="shared" si="31"/>
        <v>0</v>
      </c>
      <c r="AU38" s="69">
        <f t="shared" si="32"/>
        <v>20.459183673469003</v>
      </c>
      <c r="AV38" s="69">
        <f t="shared" si="33"/>
        <v>0</v>
      </c>
      <c r="AW38" s="69">
        <f t="shared" si="34"/>
        <v>0</v>
      </c>
      <c r="AX38" s="60">
        <f t="shared" si="35"/>
        <v>0</v>
      </c>
      <c r="AY38" s="60">
        <f t="shared" si="36"/>
        <v>0</v>
      </c>
      <c r="AZ38" s="60">
        <f t="shared" si="37"/>
        <v>0</v>
      </c>
      <c r="BA38" s="68"/>
    </row>
    <row r="39" spans="2:53" x14ac:dyDescent="0.25">
      <c r="B39">
        <v>19326530612.244999</v>
      </c>
      <c r="C39">
        <v>-17.481266000000002</v>
      </c>
      <c r="D39">
        <v>18.893339000000001</v>
      </c>
      <c r="E39">
        <v>25.334827000000001</v>
      </c>
      <c r="F39">
        <v>-82.225516999999996</v>
      </c>
      <c r="G39">
        <v>-6.4414863999999996</v>
      </c>
      <c r="H39" s="68"/>
      <c r="I39" s="69">
        <f t="shared" si="68"/>
        <v>20.836734693877997</v>
      </c>
      <c r="J39" s="69">
        <f t="shared" si="69"/>
        <v>23.463476</v>
      </c>
      <c r="K39" s="69">
        <f t="shared" si="7"/>
        <v>16.455646999999999</v>
      </c>
      <c r="L39" s="69">
        <f t="shared" si="8"/>
        <v>20.836734693877997</v>
      </c>
      <c r="M39" s="69">
        <f t="shared" si="9"/>
        <v>0</v>
      </c>
      <c r="N39" s="69">
        <f t="shared" si="10"/>
        <v>0</v>
      </c>
      <c r="O39" s="69">
        <f t="shared" si="11"/>
        <v>20.836734693877997</v>
      </c>
      <c r="P39" s="69">
        <f t="shared" si="12"/>
        <v>0</v>
      </c>
      <c r="Q39" s="69">
        <f t="shared" si="13"/>
        <v>0</v>
      </c>
      <c r="R39" s="69">
        <f t="shared" si="14"/>
        <v>20.836734693877997</v>
      </c>
      <c r="S39" s="69">
        <f t="shared" si="15"/>
        <v>0</v>
      </c>
      <c r="T39" s="69">
        <f t="shared" si="16"/>
        <v>0</v>
      </c>
      <c r="U39" s="69">
        <f t="shared" si="17"/>
        <v>20.836734693877997</v>
      </c>
      <c r="V39" s="69">
        <f t="shared" si="18"/>
        <v>0</v>
      </c>
      <c r="W39" s="69">
        <f t="shared" si="19"/>
        <v>0</v>
      </c>
      <c r="X39" s="60">
        <f t="shared" si="20"/>
        <v>0</v>
      </c>
      <c r="Y39" s="60">
        <f t="shared" ref="Y39:Z39" si="74">C563</f>
        <v>0</v>
      </c>
      <c r="Z39" s="60">
        <f t="shared" si="74"/>
        <v>0</v>
      </c>
      <c r="AB39">
        <v>19326530612.244999</v>
      </c>
      <c r="AC39">
        <v>-18.796257000000001</v>
      </c>
      <c r="AD39">
        <v>20.206112000000001</v>
      </c>
      <c r="AE39">
        <v>27.957370999999998</v>
      </c>
      <c r="AF39">
        <v>-86.494995000000003</v>
      </c>
      <c r="AG39">
        <v>-7.7512584000000002</v>
      </c>
      <c r="AH39" s="68"/>
      <c r="AI39" s="69">
        <f t="shared" si="71"/>
        <v>20.836734693877997</v>
      </c>
      <c r="AJ39" s="69">
        <f t="shared" si="72"/>
        <v>24.542631</v>
      </c>
      <c r="AK39" s="69">
        <f t="shared" si="22"/>
        <v>16.345859999999998</v>
      </c>
      <c r="AL39" s="69">
        <f t="shared" si="23"/>
        <v>20.836734693877997</v>
      </c>
      <c r="AM39" s="69">
        <f t="shared" si="24"/>
        <v>0</v>
      </c>
      <c r="AN39" s="69">
        <f t="shared" si="25"/>
        <v>0</v>
      </c>
      <c r="AO39" s="69">
        <f t="shared" si="26"/>
        <v>20.836734693877997</v>
      </c>
      <c r="AP39" s="60">
        <f t="shared" si="27"/>
        <v>0</v>
      </c>
      <c r="AQ39" s="69">
        <f t="shared" si="28"/>
        <v>0</v>
      </c>
      <c r="AR39" s="69">
        <f t="shared" si="29"/>
        <v>20.836734693877997</v>
      </c>
      <c r="AS39" s="69">
        <f t="shared" si="30"/>
        <v>0</v>
      </c>
      <c r="AT39" s="69">
        <f t="shared" si="31"/>
        <v>0</v>
      </c>
      <c r="AU39" s="69">
        <f t="shared" si="32"/>
        <v>20.836734693877997</v>
      </c>
      <c r="AV39" s="69">
        <f t="shared" si="33"/>
        <v>0</v>
      </c>
      <c r="AW39" s="69">
        <f t="shared" si="34"/>
        <v>0</v>
      </c>
      <c r="AX39" s="60">
        <f t="shared" si="35"/>
        <v>0</v>
      </c>
      <c r="AY39" s="60">
        <f t="shared" si="36"/>
        <v>0</v>
      </c>
      <c r="AZ39" s="60">
        <f t="shared" si="37"/>
        <v>0</v>
      </c>
      <c r="BA39" s="68"/>
    </row>
    <row r="40" spans="2:53" x14ac:dyDescent="0.25">
      <c r="B40">
        <v>19704081632.653</v>
      </c>
      <c r="C40">
        <v>-17.406939999999999</v>
      </c>
      <c r="D40">
        <v>18.623266000000001</v>
      </c>
      <c r="E40">
        <v>25.143101000000001</v>
      </c>
      <c r="F40">
        <v>-74.004752999999994</v>
      </c>
      <c r="G40">
        <v>-6.5198336000000001</v>
      </c>
      <c r="H40" s="68"/>
      <c r="I40" s="69">
        <f t="shared" si="68"/>
        <v>21.214285714286</v>
      </c>
      <c r="J40" s="69">
        <f t="shared" si="69"/>
        <v>23.175716000000001</v>
      </c>
      <c r="K40" s="69">
        <f t="shared" si="7"/>
        <v>15.873535</v>
      </c>
      <c r="L40" s="69">
        <f t="shared" si="8"/>
        <v>21.214285714286</v>
      </c>
      <c r="M40" s="69">
        <f t="shared" si="9"/>
        <v>0</v>
      </c>
      <c r="N40" s="69">
        <f t="shared" si="10"/>
        <v>0</v>
      </c>
      <c r="O40" s="69">
        <f t="shared" si="11"/>
        <v>21.214285714286</v>
      </c>
      <c r="P40" s="69">
        <f t="shared" si="12"/>
        <v>0</v>
      </c>
      <c r="Q40" s="69">
        <f t="shared" si="13"/>
        <v>0</v>
      </c>
      <c r="R40" s="69">
        <f t="shared" si="14"/>
        <v>21.214285714286</v>
      </c>
      <c r="S40" s="69">
        <f t="shared" si="15"/>
        <v>0</v>
      </c>
      <c r="T40" s="69">
        <f t="shared" si="16"/>
        <v>0</v>
      </c>
      <c r="U40" s="69">
        <f t="shared" si="17"/>
        <v>21.214285714286</v>
      </c>
      <c r="V40" s="69">
        <f t="shared" si="18"/>
        <v>0</v>
      </c>
      <c r="W40" s="69">
        <f t="shared" si="19"/>
        <v>0</v>
      </c>
      <c r="X40" s="60">
        <f t="shared" si="20"/>
        <v>0</v>
      </c>
      <c r="Y40" s="60">
        <f t="shared" ref="Y40:Z40" si="75">C564</f>
        <v>0</v>
      </c>
      <c r="Z40" s="60">
        <f t="shared" si="75"/>
        <v>0</v>
      </c>
      <c r="AB40">
        <v>19704081632.653</v>
      </c>
      <c r="AC40">
        <v>-18.892056</v>
      </c>
      <c r="AD40">
        <v>18.486609000000001</v>
      </c>
      <c r="AE40">
        <v>26.277453999999999</v>
      </c>
      <c r="AF40">
        <v>-80.402305999999996</v>
      </c>
      <c r="AG40">
        <v>-7.7908467999999997</v>
      </c>
      <c r="AH40" s="68"/>
      <c r="AI40" s="69">
        <f t="shared" si="71"/>
        <v>21.214285714286</v>
      </c>
      <c r="AJ40" s="69">
        <f t="shared" si="72"/>
        <v>22.369012999999999</v>
      </c>
      <c r="AK40" s="69">
        <f t="shared" si="22"/>
        <v>13.828113999999999</v>
      </c>
      <c r="AL40" s="69">
        <f t="shared" si="23"/>
        <v>21.214285714286</v>
      </c>
      <c r="AM40" s="69">
        <f t="shared" si="24"/>
        <v>0</v>
      </c>
      <c r="AN40" s="69">
        <f t="shared" si="25"/>
        <v>0</v>
      </c>
      <c r="AO40" s="69">
        <f t="shared" si="26"/>
        <v>21.214285714286</v>
      </c>
      <c r="AP40" s="60">
        <f t="shared" si="27"/>
        <v>0</v>
      </c>
      <c r="AQ40" s="69">
        <f t="shared" si="28"/>
        <v>0</v>
      </c>
      <c r="AR40" s="69">
        <f t="shared" si="29"/>
        <v>21.214285714286</v>
      </c>
      <c r="AS40" s="69">
        <f t="shared" si="30"/>
        <v>0</v>
      </c>
      <c r="AT40" s="69">
        <f t="shared" si="31"/>
        <v>0</v>
      </c>
      <c r="AU40" s="69">
        <f t="shared" si="32"/>
        <v>21.214285714286</v>
      </c>
      <c r="AV40" s="69">
        <f t="shared" si="33"/>
        <v>0</v>
      </c>
      <c r="AW40" s="69">
        <f t="shared" si="34"/>
        <v>0</v>
      </c>
      <c r="AX40" s="60">
        <f t="shared" si="35"/>
        <v>0</v>
      </c>
      <c r="AY40" s="60">
        <f t="shared" si="36"/>
        <v>0</v>
      </c>
      <c r="AZ40" s="60">
        <f t="shared" si="37"/>
        <v>0</v>
      </c>
      <c r="BA40" s="68"/>
    </row>
    <row r="41" spans="2:53" x14ac:dyDescent="0.25">
      <c r="B41">
        <v>20081632653.061001</v>
      </c>
      <c r="C41">
        <v>-17.564361999999999</v>
      </c>
      <c r="D41">
        <v>17.255344000000001</v>
      </c>
      <c r="E41">
        <v>23.811578999999998</v>
      </c>
      <c r="F41">
        <v>-76.867035000000001</v>
      </c>
      <c r="G41">
        <v>-6.5562338999999996</v>
      </c>
      <c r="H41" s="68"/>
      <c r="I41" s="69">
        <f t="shared" si="68"/>
        <v>21.591836734693999</v>
      </c>
      <c r="J41" s="69">
        <f t="shared" si="69"/>
        <v>23.845998999999999</v>
      </c>
      <c r="K41" s="69">
        <f t="shared" si="7"/>
        <v>16.126228000000001</v>
      </c>
      <c r="L41" s="69">
        <f t="shared" si="8"/>
        <v>21.591836734693999</v>
      </c>
      <c r="M41" s="69">
        <f t="shared" si="9"/>
        <v>0</v>
      </c>
      <c r="N41" s="69">
        <f t="shared" si="10"/>
        <v>0</v>
      </c>
      <c r="O41" s="69">
        <f t="shared" si="11"/>
        <v>21.591836734693999</v>
      </c>
      <c r="P41" s="69">
        <f t="shared" si="12"/>
        <v>0</v>
      </c>
      <c r="Q41" s="69">
        <f t="shared" si="13"/>
        <v>0</v>
      </c>
      <c r="R41" s="69">
        <f t="shared" si="14"/>
        <v>21.591836734693999</v>
      </c>
      <c r="S41" s="69">
        <f t="shared" si="15"/>
        <v>0</v>
      </c>
      <c r="T41" s="69">
        <f t="shared" si="16"/>
        <v>0</v>
      </c>
      <c r="U41" s="69">
        <f t="shared" si="17"/>
        <v>21.591836734693999</v>
      </c>
      <c r="V41" s="69">
        <f t="shared" si="18"/>
        <v>0</v>
      </c>
      <c r="W41" s="69">
        <f t="shared" si="19"/>
        <v>0</v>
      </c>
      <c r="X41" s="60">
        <f t="shared" si="20"/>
        <v>0</v>
      </c>
      <c r="Y41" s="60">
        <f t="shared" ref="Y41:Z41" si="76">C565</f>
        <v>0</v>
      </c>
      <c r="Z41" s="60">
        <f t="shared" si="76"/>
        <v>0</v>
      </c>
      <c r="AB41">
        <v>20081632653.061001</v>
      </c>
      <c r="AC41">
        <v>-18.509046999999999</v>
      </c>
      <c r="AD41">
        <v>17.837240000000001</v>
      </c>
      <c r="AE41">
        <v>25.660263</v>
      </c>
      <c r="AF41">
        <v>-76.614425999999995</v>
      </c>
      <c r="AG41">
        <v>-7.8230228000000004</v>
      </c>
      <c r="AH41" s="68"/>
      <c r="AI41" s="69">
        <f t="shared" si="71"/>
        <v>21.591836734693999</v>
      </c>
      <c r="AJ41" s="69">
        <f t="shared" si="72"/>
        <v>20.538523000000001</v>
      </c>
      <c r="AK41" s="69">
        <f t="shared" si="22"/>
        <v>11.618353000000001</v>
      </c>
      <c r="AL41" s="69">
        <f t="shared" si="23"/>
        <v>21.591836734693999</v>
      </c>
      <c r="AM41" s="69">
        <f t="shared" si="24"/>
        <v>0</v>
      </c>
      <c r="AN41" s="69">
        <f t="shared" si="25"/>
        <v>0</v>
      </c>
      <c r="AO41" s="69">
        <f t="shared" si="26"/>
        <v>21.591836734693999</v>
      </c>
      <c r="AP41" s="60">
        <f t="shared" si="27"/>
        <v>0</v>
      </c>
      <c r="AQ41" s="69">
        <f t="shared" si="28"/>
        <v>0</v>
      </c>
      <c r="AR41" s="69">
        <f t="shared" si="29"/>
        <v>21.591836734693999</v>
      </c>
      <c r="AS41" s="69">
        <f t="shared" si="30"/>
        <v>0</v>
      </c>
      <c r="AT41" s="69">
        <f t="shared" si="31"/>
        <v>0</v>
      </c>
      <c r="AU41" s="69">
        <f t="shared" si="32"/>
        <v>21.591836734693999</v>
      </c>
      <c r="AV41" s="69">
        <f t="shared" si="33"/>
        <v>0</v>
      </c>
      <c r="AW41" s="69">
        <f t="shared" si="34"/>
        <v>0</v>
      </c>
      <c r="AX41" s="60">
        <f t="shared" si="35"/>
        <v>0</v>
      </c>
      <c r="AY41" s="60">
        <f t="shared" si="36"/>
        <v>0</v>
      </c>
      <c r="AZ41" s="60">
        <f t="shared" si="37"/>
        <v>0</v>
      </c>
      <c r="BA41" s="68"/>
    </row>
    <row r="42" spans="2:53" x14ac:dyDescent="0.25">
      <c r="B42">
        <v>20459183673.469002</v>
      </c>
      <c r="C42">
        <v>-17.617228000000001</v>
      </c>
      <c r="D42">
        <v>17.548974999999999</v>
      </c>
      <c r="E42">
        <v>24.308309999999999</v>
      </c>
      <c r="F42">
        <v>-74.425865000000002</v>
      </c>
      <c r="G42">
        <v>-6.7593341000000002</v>
      </c>
      <c r="H42" s="68"/>
      <c r="I42" s="69">
        <f t="shared" si="68"/>
        <v>21.969387755102002</v>
      </c>
      <c r="J42" s="69">
        <f t="shared" si="69"/>
        <v>26.013663999999999</v>
      </c>
      <c r="K42" s="69">
        <f t="shared" si="7"/>
        <v>18.085346000000001</v>
      </c>
      <c r="L42" s="69">
        <f t="shared" si="8"/>
        <v>21.969387755102002</v>
      </c>
      <c r="M42" s="69">
        <f t="shared" si="9"/>
        <v>0</v>
      </c>
      <c r="N42" s="69">
        <f t="shared" si="10"/>
        <v>0</v>
      </c>
      <c r="O42" s="69">
        <f t="shared" si="11"/>
        <v>21.969387755102002</v>
      </c>
      <c r="P42" s="69">
        <f t="shared" si="12"/>
        <v>0</v>
      </c>
      <c r="Q42" s="69">
        <f t="shared" si="13"/>
        <v>0</v>
      </c>
      <c r="R42" s="69">
        <f t="shared" si="14"/>
        <v>21.969387755102002</v>
      </c>
      <c r="S42" s="69">
        <f t="shared" si="15"/>
        <v>0</v>
      </c>
      <c r="T42" s="69">
        <f t="shared" si="16"/>
        <v>0</v>
      </c>
      <c r="U42" s="69">
        <f t="shared" si="17"/>
        <v>21.969387755102002</v>
      </c>
      <c r="V42" s="69">
        <f t="shared" si="18"/>
        <v>0</v>
      </c>
      <c r="W42" s="69">
        <f t="shared" si="19"/>
        <v>0</v>
      </c>
      <c r="X42" s="60">
        <f t="shared" si="20"/>
        <v>0</v>
      </c>
      <c r="Y42" s="60">
        <f t="shared" ref="Y42:Z42" si="77">C566</f>
        <v>0</v>
      </c>
      <c r="Z42" s="60">
        <f t="shared" si="77"/>
        <v>0</v>
      </c>
      <c r="AB42">
        <v>20459183673.469002</v>
      </c>
      <c r="AC42">
        <v>-18.834568000000001</v>
      </c>
      <c r="AD42">
        <v>17.368521000000001</v>
      </c>
      <c r="AE42">
        <v>25.151257999999999</v>
      </c>
      <c r="AF42">
        <v>-82.713722000000004</v>
      </c>
      <c r="AG42">
        <v>-7.7827392</v>
      </c>
      <c r="AH42" s="68"/>
      <c r="AI42" s="69">
        <f t="shared" si="71"/>
        <v>21.969387755102002</v>
      </c>
      <c r="AJ42" s="69">
        <f t="shared" si="72"/>
        <v>20.828762000000001</v>
      </c>
      <c r="AK42" s="69">
        <f t="shared" si="22"/>
        <v>11.59853</v>
      </c>
      <c r="AL42" s="69">
        <f t="shared" si="23"/>
        <v>21.969387755102002</v>
      </c>
      <c r="AM42" s="69">
        <f t="shared" si="24"/>
        <v>0</v>
      </c>
      <c r="AN42" s="69">
        <f t="shared" si="25"/>
        <v>0</v>
      </c>
      <c r="AO42" s="69">
        <f t="shared" si="26"/>
        <v>21.969387755102002</v>
      </c>
      <c r="AP42" s="60">
        <f t="shared" si="27"/>
        <v>0</v>
      </c>
      <c r="AQ42" s="69">
        <f t="shared" si="28"/>
        <v>0</v>
      </c>
      <c r="AR42" s="69">
        <f t="shared" si="29"/>
        <v>21.969387755102002</v>
      </c>
      <c r="AS42" s="69">
        <f t="shared" si="30"/>
        <v>0</v>
      </c>
      <c r="AT42" s="69">
        <f t="shared" si="31"/>
        <v>0</v>
      </c>
      <c r="AU42" s="69">
        <f t="shared" si="32"/>
        <v>21.969387755102002</v>
      </c>
      <c r="AV42" s="69">
        <f t="shared" si="33"/>
        <v>0</v>
      </c>
      <c r="AW42" s="69">
        <f t="shared" si="34"/>
        <v>0</v>
      </c>
      <c r="AX42" s="60">
        <f t="shared" si="35"/>
        <v>0</v>
      </c>
      <c r="AY42" s="60">
        <f t="shared" si="36"/>
        <v>0</v>
      </c>
      <c r="AZ42" s="60">
        <f t="shared" si="37"/>
        <v>0</v>
      </c>
      <c r="BA42" s="68"/>
    </row>
    <row r="43" spans="2:53" x14ac:dyDescent="0.25">
      <c r="B43">
        <v>20836734693.877998</v>
      </c>
      <c r="C43">
        <v>-18.061679999999999</v>
      </c>
      <c r="D43">
        <v>16.455646999999999</v>
      </c>
      <c r="E43">
        <v>23.463476</v>
      </c>
      <c r="F43">
        <v>-77.730759000000006</v>
      </c>
      <c r="G43">
        <v>-7.0078306000000001</v>
      </c>
      <c r="H43" s="68"/>
      <c r="I43" s="69">
        <f t="shared" si="68"/>
        <v>22.346938775509997</v>
      </c>
      <c r="J43" s="69">
        <f t="shared" si="69"/>
        <v>27.832632</v>
      </c>
      <c r="K43" s="69">
        <f t="shared" si="7"/>
        <v>19.673774999999999</v>
      </c>
      <c r="L43" s="69">
        <f t="shared" si="8"/>
        <v>22.346938775509997</v>
      </c>
      <c r="M43" s="69">
        <f t="shared" si="9"/>
        <v>0</v>
      </c>
      <c r="N43" s="69">
        <f t="shared" si="10"/>
        <v>0</v>
      </c>
      <c r="O43" s="69">
        <f t="shared" si="11"/>
        <v>22.346938775509997</v>
      </c>
      <c r="P43" s="69">
        <f t="shared" si="12"/>
        <v>0</v>
      </c>
      <c r="Q43" s="69">
        <f t="shared" si="13"/>
        <v>0</v>
      </c>
      <c r="R43" s="69">
        <f t="shared" si="14"/>
        <v>22.346938775509997</v>
      </c>
      <c r="S43" s="69">
        <f t="shared" si="15"/>
        <v>0</v>
      </c>
      <c r="T43" s="69">
        <f t="shared" si="16"/>
        <v>0</v>
      </c>
      <c r="U43" s="69">
        <f t="shared" si="17"/>
        <v>22.346938775509997</v>
      </c>
      <c r="V43" s="69">
        <f t="shared" si="18"/>
        <v>0</v>
      </c>
      <c r="W43" s="69">
        <f t="shared" si="19"/>
        <v>0</v>
      </c>
      <c r="X43" s="60">
        <f t="shared" si="20"/>
        <v>0</v>
      </c>
      <c r="Y43" s="60">
        <f t="shared" ref="Y43:Z43" si="78">C567</f>
        <v>0</v>
      </c>
      <c r="Z43" s="60">
        <f t="shared" si="78"/>
        <v>0</v>
      </c>
      <c r="AB43">
        <v>20836734693.877998</v>
      </c>
      <c r="AC43">
        <v>-18.750111</v>
      </c>
      <c r="AD43">
        <v>16.345859999999998</v>
      </c>
      <c r="AE43">
        <v>24.542631</v>
      </c>
      <c r="AF43">
        <v>-77.646766999999997</v>
      </c>
      <c r="AG43">
        <v>-8.1967715999999999</v>
      </c>
      <c r="AH43" s="68"/>
      <c r="AI43" s="69">
        <f t="shared" si="71"/>
        <v>22.346938775509997</v>
      </c>
      <c r="AJ43" s="69">
        <f t="shared" si="72"/>
        <v>21.441445999999999</v>
      </c>
      <c r="AK43" s="69">
        <f t="shared" si="22"/>
        <v>11.944405</v>
      </c>
      <c r="AL43" s="69">
        <f t="shared" si="23"/>
        <v>22.346938775509997</v>
      </c>
      <c r="AM43" s="69">
        <f t="shared" si="24"/>
        <v>0</v>
      </c>
      <c r="AN43" s="69">
        <f t="shared" si="25"/>
        <v>0</v>
      </c>
      <c r="AO43" s="69">
        <f t="shared" si="26"/>
        <v>22.346938775509997</v>
      </c>
      <c r="AP43" s="60">
        <f t="shared" si="27"/>
        <v>0</v>
      </c>
      <c r="AQ43" s="69">
        <f t="shared" si="28"/>
        <v>0</v>
      </c>
      <c r="AR43" s="69">
        <f t="shared" si="29"/>
        <v>22.346938775509997</v>
      </c>
      <c r="AS43" s="69">
        <f t="shared" si="30"/>
        <v>0</v>
      </c>
      <c r="AT43" s="69">
        <f t="shared" si="31"/>
        <v>0</v>
      </c>
      <c r="AU43" s="69">
        <f t="shared" si="32"/>
        <v>22.346938775509997</v>
      </c>
      <c r="AV43" s="69">
        <f t="shared" si="33"/>
        <v>0</v>
      </c>
      <c r="AW43" s="69">
        <f t="shared" si="34"/>
        <v>0</v>
      </c>
      <c r="AX43" s="60">
        <f t="shared" si="35"/>
        <v>0</v>
      </c>
      <c r="AY43" s="60">
        <f t="shared" si="36"/>
        <v>0</v>
      </c>
      <c r="AZ43" s="60">
        <f t="shared" si="37"/>
        <v>0</v>
      </c>
      <c r="BA43" s="68"/>
    </row>
    <row r="44" spans="2:53" x14ac:dyDescent="0.25">
      <c r="B44">
        <v>21214285714.285999</v>
      </c>
      <c r="C44">
        <v>-18.284800000000001</v>
      </c>
      <c r="D44">
        <v>15.873535</v>
      </c>
      <c r="E44">
        <v>23.175716000000001</v>
      </c>
      <c r="F44">
        <v>-72.468376000000006</v>
      </c>
      <c r="G44">
        <v>-7.3021808000000004</v>
      </c>
      <c r="H44" s="68"/>
      <c r="I44" s="69">
        <f t="shared" si="68"/>
        <v>22.724489795918</v>
      </c>
      <c r="J44" s="69">
        <f t="shared" si="69"/>
        <v>28.412766000000001</v>
      </c>
      <c r="K44" s="69">
        <f t="shared" si="7"/>
        <v>20.184052000000001</v>
      </c>
      <c r="L44" s="69">
        <f t="shared" si="8"/>
        <v>22.724489795918</v>
      </c>
      <c r="M44" s="69">
        <f t="shared" si="9"/>
        <v>0</v>
      </c>
      <c r="N44" s="69">
        <f t="shared" si="10"/>
        <v>0</v>
      </c>
      <c r="O44" s="69">
        <f t="shared" si="11"/>
        <v>22.724489795918</v>
      </c>
      <c r="P44" s="69">
        <f t="shared" si="12"/>
        <v>0</v>
      </c>
      <c r="Q44" s="69">
        <f t="shared" si="13"/>
        <v>0</v>
      </c>
      <c r="R44" s="69">
        <f t="shared" si="14"/>
        <v>22.724489795918</v>
      </c>
      <c r="S44" s="69">
        <f t="shared" si="15"/>
        <v>0</v>
      </c>
      <c r="T44" s="69">
        <f t="shared" si="16"/>
        <v>0</v>
      </c>
      <c r="U44" s="69">
        <f t="shared" si="17"/>
        <v>22.724489795918</v>
      </c>
      <c r="V44" s="69">
        <f t="shared" si="18"/>
        <v>0</v>
      </c>
      <c r="W44" s="69">
        <f t="shared" si="19"/>
        <v>0</v>
      </c>
      <c r="X44" s="60">
        <f t="shared" si="20"/>
        <v>0</v>
      </c>
      <c r="Y44" s="60">
        <f t="shared" ref="Y44:Z44" si="79">C568</f>
        <v>0</v>
      </c>
      <c r="Z44" s="60">
        <f t="shared" si="79"/>
        <v>0</v>
      </c>
      <c r="AB44">
        <v>21214285714.285999</v>
      </c>
      <c r="AC44">
        <v>-19.813099000000001</v>
      </c>
      <c r="AD44">
        <v>13.828113999999999</v>
      </c>
      <c r="AE44">
        <v>22.369012999999999</v>
      </c>
      <c r="AF44">
        <v>-74.348472999999998</v>
      </c>
      <c r="AG44">
        <v>-8.5408992999999995</v>
      </c>
      <c r="AH44" s="68"/>
      <c r="AI44" s="69">
        <f t="shared" si="71"/>
        <v>22.724489795918</v>
      </c>
      <c r="AJ44" s="69">
        <f t="shared" si="72"/>
        <v>23.388514000000001</v>
      </c>
      <c r="AK44" s="69">
        <f t="shared" si="22"/>
        <v>13.405151</v>
      </c>
      <c r="AL44" s="69">
        <f t="shared" si="23"/>
        <v>22.724489795918</v>
      </c>
      <c r="AM44" s="69">
        <f t="shared" si="24"/>
        <v>0</v>
      </c>
      <c r="AN44" s="69">
        <f t="shared" si="25"/>
        <v>0</v>
      </c>
      <c r="AO44" s="69">
        <f t="shared" si="26"/>
        <v>22.724489795918</v>
      </c>
      <c r="AP44" s="60">
        <f t="shared" si="27"/>
        <v>0</v>
      </c>
      <c r="AQ44" s="69">
        <f t="shared" si="28"/>
        <v>0</v>
      </c>
      <c r="AR44" s="69">
        <f t="shared" si="29"/>
        <v>22.724489795918</v>
      </c>
      <c r="AS44" s="69">
        <f t="shared" si="30"/>
        <v>0</v>
      </c>
      <c r="AT44" s="69">
        <f t="shared" si="31"/>
        <v>0</v>
      </c>
      <c r="AU44" s="69">
        <f t="shared" si="32"/>
        <v>22.724489795918</v>
      </c>
      <c r="AV44" s="69">
        <f t="shared" si="33"/>
        <v>0</v>
      </c>
      <c r="AW44" s="69">
        <f t="shared" si="34"/>
        <v>0</v>
      </c>
      <c r="AX44" s="60">
        <f t="shared" si="35"/>
        <v>0</v>
      </c>
      <c r="AY44" s="60">
        <f t="shared" si="36"/>
        <v>0</v>
      </c>
      <c r="AZ44" s="60">
        <f t="shared" si="37"/>
        <v>0</v>
      </c>
      <c r="BA44" s="68"/>
    </row>
    <row r="45" spans="2:53" x14ac:dyDescent="0.25">
      <c r="B45">
        <v>21591836734.694</v>
      </c>
      <c r="C45">
        <v>-18.523558000000001</v>
      </c>
      <c r="D45">
        <v>16.126228000000001</v>
      </c>
      <c r="E45">
        <v>23.845998999999999</v>
      </c>
      <c r="F45">
        <v>-73.652191000000002</v>
      </c>
      <c r="G45">
        <v>-7.7197690000000003</v>
      </c>
      <c r="H45" s="68"/>
      <c r="I45" s="69">
        <f t="shared" si="68"/>
        <v>23.102040816327001</v>
      </c>
      <c r="J45" s="69">
        <f t="shared" si="69"/>
        <v>28.915254999999998</v>
      </c>
      <c r="K45" s="69">
        <f t="shared" si="7"/>
        <v>20.580321999999999</v>
      </c>
      <c r="L45" s="69">
        <f t="shared" si="8"/>
        <v>23.102040816327001</v>
      </c>
      <c r="M45" s="69">
        <f t="shared" si="9"/>
        <v>0</v>
      </c>
      <c r="N45" s="69">
        <f t="shared" si="10"/>
        <v>0</v>
      </c>
      <c r="O45" s="69">
        <f t="shared" si="11"/>
        <v>23.102040816327001</v>
      </c>
      <c r="P45" s="69">
        <f t="shared" si="12"/>
        <v>0</v>
      </c>
      <c r="Q45" s="69">
        <f t="shared" si="13"/>
        <v>0</v>
      </c>
      <c r="R45" s="69">
        <f t="shared" si="14"/>
        <v>23.102040816327001</v>
      </c>
      <c r="S45" s="69">
        <f t="shared" si="15"/>
        <v>0</v>
      </c>
      <c r="T45" s="69">
        <f t="shared" si="16"/>
        <v>0</v>
      </c>
      <c r="U45" s="69">
        <f t="shared" si="17"/>
        <v>23.102040816327001</v>
      </c>
      <c r="V45" s="69">
        <f t="shared" si="18"/>
        <v>0</v>
      </c>
      <c r="W45" s="69">
        <f t="shared" si="19"/>
        <v>0</v>
      </c>
      <c r="X45" s="60">
        <f t="shared" si="20"/>
        <v>0</v>
      </c>
      <c r="Y45" s="60">
        <f t="shared" ref="Y45:Z45" si="80">C569</f>
        <v>0</v>
      </c>
      <c r="Z45" s="60">
        <f t="shared" si="80"/>
        <v>0</v>
      </c>
      <c r="AB45">
        <v>21591836734.694</v>
      </c>
      <c r="AC45">
        <v>-19.878886999999999</v>
      </c>
      <c r="AD45">
        <v>11.618353000000001</v>
      </c>
      <c r="AE45">
        <v>20.538523000000001</v>
      </c>
      <c r="AF45">
        <v>-70.299728000000002</v>
      </c>
      <c r="AG45">
        <v>-8.9201689000000002</v>
      </c>
      <c r="AH45" s="68"/>
      <c r="AI45" s="69">
        <f t="shared" si="71"/>
        <v>23.102040816327001</v>
      </c>
      <c r="AJ45" s="69">
        <f t="shared" si="72"/>
        <v>23.894741</v>
      </c>
      <c r="AK45" s="69">
        <f t="shared" si="22"/>
        <v>13.635691</v>
      </c>
      <c r="AL45" s="69">
        <f t="shared" si="23"/>
        <v>23.102040816327001</v>
      </c>
      <c r="AM45" s="69">
        <f t="shared" si="24"/>
        <v>0</v>
      </c>
      <c r="AN45" s="69">
        <f t="shared" si="25"/>
        <v>0</v>
      </c>
      <c r="AO45" s="69">
        <f t="shared" si="26"/>
        <v>23.102040816327001</v>
      </c>
      <c r="AP45" s="60">
        <f t="shared" si="27"/>
        <v>0</v>
      </c>
      <c r="AQ45" s="69">
        <f t="shared" si="28"/>
        <v>0</v>
      </c>
      <c r="AR45" s="69">
        <f t="shared" si="29"/>
        <v>23.102040816327001</v>
      </c>
      <c r="AS45" s="69">
        <f t="shared" si="30"/>
        <v>0</v>
      </c>
      <c r="AT45" s="69">
        <f t="shared" si="31"/>
        <v>0</v>
      </c>
      <c r="AU45" s="69">
        <f t="shared" si="32"/>
        <v>23.102040816327001</v>
      </c>
      <c r="AV45" s="69">
        <f t="shared" si="33"/>
        <v>0</v>
      </c>
      <c r="AW45" s="69">
        <f t="shared" si="34"/>
        <v>0</v>
      </c>
      <c r="AX45" s="60">
        <f t="shared" si="35"/>
        <v>0</v>
      </c>
      <c r="AY45" s="60">
        <f t="shared" si="36"/>
        <v>0</v>
      </c>
      <c r="AZ45" s="60">
        <f t="shared" si="37"/>
        <v>0</v>
      </c>
      <c r="BA45" s="68"/>
    </row>
    <row r="46" spans="2:53" x14ac:dyDescent="0.25">
      <c r="B46">
        <v>21969387755.102001</v>
      </c>
      <c r="C46">
        <v>-19.209471000000001</v>
      </c>
      <c r="D46">
        <v>18.085346000000001</v>
      </c>
      <c r="E46">
        <v>26.013663999999999</v>
      </c>
      <c r="F46">
        <v>-82.690291999999999</v>
      </c>
      <c r="G46">
        <v>-7.9283194999999997</v>
      </c>
      <c r="H46" s="68"/>
      <c r="I46" s="69">
        <f t="shared" si="68"/>
        <v>23.479591836735</v>
      </c>
      <c r="J46" s="69">
        <f t="shared" si="69"/>
        <v>28.931248</v>
      </c>
      <c r="K46" s="69">
        <f t="shared" si="7"/>
        <v>20.237079999999999</v>
      </c>
      <c r="L46" s="69">
        <f t="shared" si="8"/>
        <v>23.479591836735</v>
      </c>
      <c r="M46" s="69">
        <f t="shared" si="9"/>
        <v>0</v>
      </c>
      <c r="N46" s="69">
        <f t="shared" si="10"/>
        <v>0</v>
      </c>
      <c r="O46" s="69">
        <f t="shared" si="11"/>
        <v>23.479591836735</v>
      </c>
      <c r="P46" s="69">
        <f t="shared" si="12"/>
        <v>0</v>
      </c>
      <c r="Q46" s="69">
        <f t="shared" si="13"/>
        <v>0</v>
      </c>
      <c r="R46" s="69">
        <f t="shared" si="14"/>
        <v>23.479591836735</v>
      </c>
      <c r="S46" s="69">
        <f t="shared" si="15"/>
        <v>0</v>
      </c>
      <c r="T46" s="69">
        <f t="shared" si="16"/>
        <v>0</v>
      </c>
      <c r="U46" s="69">
        <f t="shared" si="17"/>
        <v>23.479591836735</v>
      </c>
      <c r="V46" s="69">
        <f t="shared" si="18"/>
        <v>0</v>
      </c>
      <c r="W46" s="69">
        <f t="shared" si="19"/>
        <v>0</v>
      </c>
      <c r="X46" s="60">
        <f t="shared" si="20"/>
        <v>0</v>
      </c>
      <c r="Y46" s="60">
        <f t="shared" ref="Y46:Z46" si="81">C570</f>
        <v>0</v>
      </c>
      <c r="Z46" s="60">
        <f t="shared" si="81"/>
        <v>0</v>
      </c>
      <c r="AB46">
        <v>21969387755.102001</v>
      </c>
      <c r="AC46">
        <v>-20.066853999999999</v>
      </c>
      <c r="AD46">
        <v>11.59853</v>
      </c>
      <c r="AE46">
        <v>20.828762000000001</v>
      </c>
      <c r="AF46">
        <v>-68.338431999999997</v>
      </c>
      <c r="AG46">
        <v>-9.2302321999999997</v>
      </c>
      <c r="AH46" s="68"/>
      <c r="AI46" s="69">
        <f t="shared" si="71"/>
        <v>23.479591836735</v>
      </c>
      <c r="AJ46" s="69">
        <f t="shared" si="72"/>
        <v>24.781282000000001</v>
      </c>
      <c r="AK46" s="69">
        <f t="shared" si="22"/>
        <v>14.254235</v>
      </c>
      <c r="AL46" s="69">
        <f t="shared" si="23"/>
        <v>23.479591836735</v>
      </c>
      <c r="AM46" s="69">
        <f t="shared" si="24"/>
        <v>0</v>
      </c>
      <c r="AN46" s="69">
        <f t="shared" si="25"/>
        <v>0</v>
      </c>
      <c r="AO46" s="69">
        <f t="shared" si="26"/>
        <v>23.479591836735</v>
      </c>
      <c r="AP46" s="60">
        <f t="shared" si="27"/>
        <v>0</v>
      </c>
      <c r="AQ46" s="69">
        <f t="shared" si="28"/>
        <v>0</v>
      </c>
      <c r="AR46" s="69">
        <f t="shared" si="29"/>
        <v>23.479591836735</v>
      </c>
      <c r="AS46" s="69">
        <f t="shared" si="30"/>
        <v>0</v>
      </c>
      <c r="AT46" s="69">
        <f t="shared" si="31"/>
        <v>0</v>
      </c>
      <c r="AU46" s="69">
        <f t="shared" si="32"/>
        <v>23.479591836735</v>
      </c>
      <c r="AV46" s="69">
        <f t="shared" si="33"/>
        <v>0</v>
      </c>
      <c r="AW46" s="69">
        <f t="shared" si="34"/>
        <v>0</v>
      </c>
      <c r="AX46" s="60">
        <f t="shared" si="35"/>
        <v>0</v>
      </c>
      <c r="AY46" s="60">
        <f t="shared" si="36"/>
        <v>0</v>
      </c>
      <c r="AZ46" s="60">
        <f t="shared" si="37"/>
        <v>0</v>
      </c>
      <c r="BA46" s="68"/>
    </row>
    <row r="47" spans="2:53" x14ac:dyDescent="0.25">
      <c r="B47">
        <v>22346938775.509998</v>
      </c>
      <c r="C47">
        <v>-18.988223999999999</v>
      </c>
      <c r="D47">
        <v>19.673774999999999</v>
      </c>
      <c r="E47">
        <v>27.832632</v>
      </c>
      <c r="F47">
        <v>-86.333343999999997</v>
      </c>
      <c r="G47">
        <v>-8.1588583000000003</v>
      </c>
      <c r="H47" s="68"/>
      <c r="I47" s="69">
        <f t="shared" si="68"/>
        <v>23.857142857143003</v>
      </c>
      <c r="J47" s="69">
        <f t="shared" si="69"/>
        <v>28.523378000000001</v>
      </c>
      <c r="K47" s="69">
        <f t="shared" si="7"/>
        <v>19.616382999999999</v>
      </c>
      <c r="L47" s="69">
        <f t="shared" si="8"/>
        <v>23.857142857143003</v>
      </c>
      <c r="M47" s="69">
        <f t="shared" si="9"/>
        <v>0</v>
      </c>
      <c r="N47" s="69">
        <f t="shared" si="10"/>
        <v>0</v>
      </c>
      <c r="O47" s="69">
        <f t="shared" si="11"/>
        <v>23.857142857143003</v>
      </c>
      <c r="P47" s="69">
        <f t="shared" si="12"/>
        <v>0</v>
      </c>
      <c r="Q47" s="69">
        <f t="shared" si="13"/>
        <v>0</v>
      </c>
      <c r="R47" s="69">
        <f t="shared" si="14"/>
        <v>23.857142857143003</v>
      </c>
      <c r="S47" s="69">
        <f t="shared" si="15"/>
        <v>0</v>
      </c>
      <c r="T47" s="69">
        <f t="shared" si="16"/>
        <v>0</v>
      </c>
      <c r="U47" s="69">
        <f t="shared" si="17"/>
        <v>23.857142857143003</v>
      </c>
      <c r="V47" s="69">
        <f t="shared" si="18"/>
        <v>0</v>
      </c>
      <c r="W47" s="69">
        <f t="shared" si="19"/>
        <v>0</v>
      </c>
      <c r="X47" s="60">
        <f t="shared" si="20"/>
        <v>0</v>
      </c>
      <c r="Y47" s="60">
        <f t="shared" ref="Y47:Z47" si="82">C571</f>
        <v>0</v>
      </c>
      <c r="Z47" s="60">
        <f t="shared" si="82"/>
        <v>0</v>
      </c>
      <c r="AB47">
        <v>22346938775.509998</v>
      </c>
      <c r="AC47">
        <v>-20.805821999999999</v>
      </c>
      <c r="AD47">
        <v>11.944405</v>
      </c>
      <c r="AE47">
        <v>21.441445999999999</v>
      </c>
      <c r="AF47">
        <v>-77.207702999999995</v>
      </c>
      <c r="AG47">
        <v>-9.4970406999999994</v>
      </c>
      <c r="AH47" s="68"/>
      <c r="AI47" s="69">
        <f t="shared" si="71"/>
        <v>23.857142857143003</v>
      </c>
      <c r="AJ47" s="69">
        <f t="shared" si="72"/>
        <v>24.490217000000001</v>
      </c>
      <c r="AK47" s="69">
        <f t="shared" si="22"/>
        <v>13.802642000000001</v>
      </c>
      <c r="AL47" s="69">
        <f t="shared" si="23"/>
        <v>23.857142857143003</v>
      </c>
      <c r="AM47" s="69">
        <f t="shared" si="24"/>
        <v>0</v>
      </c>
      <c r="AN47" s="69">
        <f t="shared" si="25"/>
        <v>0</v>
      </c>
      <c r="AO47" s="69">
        <f t="shared" si="26"/>
        <v>23.857142857143003</v>
      </c>
      <c r="AP47" s="60">
        <f t="shared" si="27"/>
        <v>0</v>
      </c>
      <c r="AQ47" s="69">
        <f t="shared" si="28"/>
        <v>0</v>
      </c>
      <c r="AR47" s="69">
        <f t="shared" si="29"/>
        <v>23.857142857143003</v>
      </c>
      <c r="AS47" s="69">
        <f t="shared" si="30"/>
        <v>0</v>
      </c>
      <c r="AT47" s="69">
        <f t="shared" si="31"/>
        <v>0</v>
      </c>
      <c r="AU47" s="69">
        <f t="shared" si="32"/>
        <v>23.857142857143003</v>
      </c>
      <c r="AV47" s="69">
        <f t="shared" si="33"/>
        <v>0</v>
      </c>
      <c r="AW47" s="69">
        <f t="shared" si="34"/>
        <v>0</v>
      </c>
      <c r="AX47" s="60">
        <f t="shared" si="35"/>
        <v>0</v>
      </c>
      <c r="AY47" s="60">
        <f t="shared" si="36"/>
        <v>0</v>
      </c>
      <c r="AZ47" s="60">
        <f t="shared" si="37"/>
        <v>0</v>
      </c>
      <c r="BA47" s="68"/>
    </row>
    <row r="48" spans="2:53" x14ac:dyDescent="0.25">
      <c r="B48">
        <v>22724489795.917999</v>
      </c>
      <c r="C48">
        <v>-19.116219999999998</v>
      </c>
      <c r="D48">
        <v>20.184052000000001</v>
      </c>
      <c r="E48">
        <v>28.412766000000001</v>
      </c>
      <c r="F48">
        <v>-84.960746999999998</v>
      </c>
      <c r="G48">
        <v>-8.2287148999999999</v>
      </c>
      <c r="H48" s="68"/>
      <c r="I48" s="69">
        <f t="shared" si="68"/>
        <v>24.234693877550999</v>
      </c>
      <c r="J48" s="69">
        <f t="shared" si="69"/>
        <v>28.049543</v>
      </c>
      <c r="K48" s="69">
        <f t="shared" si="7"/>
        <v>18.845682</v>
      </c>
      <c r="L48" s="69">
        <f t="shared" si="8"/>
        <v>24.234693877550999</v>
      </c>
      <c r="M48" s="69">
        <f t="shared" si="9"/>
        <v>0</v>
      </c>
      <c r="N48" s="69">
        <f t="shared" si="10"/>
        <v>0</v>
      </c>
      <c r="O48" s="69">
        <f t="shared" si="11"/>
        <v>24.234693877550999</v>
      </c>
      <c r="P48" s="69">
        <f t="shared" si="12"/>
        <v>0</v>
      </c>
      <c r="Q48" s="69">
        <f t="shared" si="13"/>
        <v>0</v>
      </c>
      <c r="R48" s="69">
        <f t="shared" si="14"/>
        <v>24.234693877550999</v>
      </c>
      <c r="S48" s="69">
        <f t="shared" si="15"/>
        <v>0</v>
      </c>
      <c r="T48" s="69">
        <f t="shared" si="16"/>
        <v>0</v>
      </c>
      <c r="U48" s="69">
        <f t="shared" si="17"/>
        <v>24.234693877550999</v>
      </c>
      <c r="V48" s="69">
        <f t="shared" si="18"/>
        <v>0</v>
      </c>
      <c r="W48" s="69">
        <f t="shared" si="19"/>
        <v>0</v>
      </c>
      <c r="X48" s="60">
        <f t="shared" si="20"/>
        <v>0</v>
      </c>
      <c r="Y48" s="60">
        <f t="shared" ref="Y48:Z48" si="83">C572</f>
        <v>0</v>
      </c>
      <c r="Z48" s="60">
        <f t="shared" si="83"/>
        <v>0</v>
      </c>
      <c r="AB48">
        <v>22724489795.917999</v>
      </c>
      <c r="AC48">
        <v>-20.743378</v>
      </c>
      <c r="AD48">
        <v>13.405151</v>
      </c>
      <c r="AE48">
        <v>23.388514000000001</v>
      </c>
      <c r="AF48">
        <v>-74.968451999999999</v>
      </c>
      <c r="AG48">
        <v>-9.9833622000000002</v>
      </c>
      <c r="AH48" s="68"/>
      <c r="AI48" s="69">
        <f t="shared" si="71"/>
        <v>24.234693877550999</v>
      </c>
      <c r="AJ48" s="69">
        <f t="shared" si="72"/>
        <v>23.386247999999998</v>
      </c>
      <c r="AK48" s="69">
        <f t="shared" si="22"/>
        <v>12.589475999999999</v>
      </c>
      <c r="AL48" s="69">
        <f t="shared" si="23"/>
        <v>24.234693877550999</v>
      </c>
      <c r="AM48" s="69">
        <f t="shared" si="24"/>
        <v>0</v>
      </c>
      <c r="AN48" s="69">
        <f t="shared" si="25"/>
        <v>0</v>
      </c>
      <c r="AO48" s="69">
        <f t="shared" si="26"/>
        <v>24.234693877550999</v>
      </c>
      <c r="AP48" s="60">
        <f t="shared" si="27"/>
        <v>0</v>
      </c>
      <c r="AQ48" s="69">
        <f t="shared" si="28"/>
        <v>0</v>
      </c>
      <c r="AR48" s="69">
        <f t="shared" si="29"/>
        <v>24.234693877550999</v>
      </c>
      <c r="AS48" s="69">
        <f t="shared" si="30"/>
        <v>0</v>
      </c>
      <c r="AT48" s="69">
        <f t="shared" si="31"/>
        <v>0</v>
      </c>
      <c r="AU48" s="69">
        <f t="shared" si="32"/>
        <v>24.234693877550999</v>
      </c>
      <c r="AV48" s="69">
        <f t="shared" si="33"/>
        <v>0</v>
      </c>
      <c r="AW48" s="69">
        <f t="shared" si="34"/>
        <v>0</v>
      </c>
      <c r="AX48" s="60">
        <f t="shared" si="35"/>
        <v>0</v>
      </c>
      <c r="AY48" s="60">
        <f t="shared" si="36"/>
        <v>0</v>
      </c>
      <c r="AZ48" s="60">
        <f t="shared" si="37"/>
        <v>0</v>
      </c>
      <c r="BA48" s="68"/>
    </row>
    <row r="49" spans="2:53" x14ac:dyDescent="0.25">
      <c r="B49">
        <v>23102040816.327</v>
      </c>
      <c r="C49">
        <v>-19.509027</v>
      </c>
      <c r="D49">
        <v>20.580321999999999</v>
      </c>
      <c r="E49">
        <v>28.915254999999998</v>
      </c>
      <c r="F49">
        <v>-86.650627</v>
      </c>
      <c r="G49">
        <v>-8.3349314000000003</v>
      </c>
      <c r="H49" s="68"/>
      <c r="I49" s="69">
        <f t="shared" si="68"/>
        <v>24.612244897958998</v>
      </c>
      <c r="J49" s="69">
        <f t="shared" si="69"/>
        <v>28.036819000000001</v>
      </c>
      <c r="K49" s="69">
        <f t="shared" si="7"/>
        <v>18.979991999999999</v>
      </c>
      <c r="L49" s="69">
        <f t="shared" si="8"/>
        <v>24.612244897958998</v>
      </c>
      <c r="M49" s="69">
        <f t="shared" si="9"/>
        <v>0</v>
      </c>
      <c r="N49" s="69">
        <f t="shared" si="10"/>
        <v>0</v>
      </c>
      <c r="O49" s="69">
        <f t="shared" si="11"/>
        <v>24.612244897958998</v>
      </c>
      <c r="P49" s="69">
        <f t="shared" si="12"/>
        <v>0</v>
      </c>
      <c r="Q49" s="69">
        <f t="shared" si="13"/>
        <v>0</v>
      </c>
      <c r="R49" s="69">
        <f t="shared" si="14"/>
        <v>24.612244897958998</v>
      </c>
      <c r="S49" s="69">
        <f t="shared" si="15"/>
        <v>0</v>
      </c>
      <c r="T49" s="69">
        <f t="shared" si="16"/>
        <v>0</v>
      </c>
      <c r="U49" s="69">
        <f t="shared" si="17"/>
        <v>24.612244897958998</v>
      </c>
      <c r="V49" s="69">
        <f t="shared" si="18"/>
        <v>0</v>
      </c>
      <c r="W49" s="69">
        <f t="shared" si="19"/>
        <v>0</v>
      </c>
      <c r="X49" s="60">
        <f t="shared" si="20"/>
        <v>0</v>
      </c>
      <c r="Y49" s="60">
        <f t="shared" ref="Y49:Z49" si="84">C573</f>
        <v>0</v>
      </c>
      <c r="Z49" s="60">
        <f t="shared" si="84"/>
        <v>0</v>
      </c>
      <c r="AB49">
        <v>23102040816.327</v>
      </c>
      <c r="AC49">
        <v>-21.484242999999999</v>
      </c>
      <c r="AD49">
        <v>13.635691</v>
      </c>
      <c r="AE49">
        <v>23.894741</v>
      </c>
      <c r="AF49">
        <v>-81.355086999999997</v>
      </c>
      <c r="AG49">
        <v>-10.25905</v>
      </c>
      <c r="AH49" s="68"/>
      <c r="AI49" s="69">
        <f t="shared" si="71"/>
        <v>24.612244897958998</v>
      </c>
      <c r="AJ49" s="69">
        <f t="shared" si="72"/>
        <v>22.426929000000001</v>
      </c>
      <c r="AK49" s="69">
        <f t="shared" si="22"/>
        <v>11.622717</v>
      </c>
      <c r="AL49" s="69">
        <f t="shared" si="23"/>
        <v>24.612244897958998</v>
      </c>
      <c r="AM49" s="69">
        <f t="shared" si="24"/>
        <v>0</v>
      </c>
      <c r="AN49" s="69">
        <f t="shared" si="25"/>
        <v>0</v>
      </c>
      <c r="AO49" s="69">
        <f t="shared" si="26"/>
        <v>24.612244897958998</v>
      </c>
      <c r="AP49" s="60">
        <f t="shared" si="27"/>
        <v>0</v>
      </c>
      <c r="AQ49" s="69">
        <f t="shared" si="28"/>
        <v>0</v>
      </c>
      <c r="AR49" s="69">
        <f t="shared" si="29"/>
        <v>24.612244897958998</v>
      </c>
      <c r="AS49" s="69">
        <f t="shared" si="30"/>
        <v>0</v>
      </c>
      <c r="AT49" s="69">
        <f t="shared" si="31"/>
        <v>0</v>
      </c>
      <c r="AU49" s="69">
        <f t="shared" si="32"/>
        <v>24.612244897958998</v>
      </c>
      <c r="AV49" s="69">
        <f t="shared" si="33"/>
        <v>0</v>
      </c>
      <c r="AW49" s="69">
        <f t="shared" si="34"/>
        <v>0</v>
      </c>
      <c r="AX49" s="60">
        <f t="shared" si="35"/>
        <v>0</v>
      </c>
      <c r="AY49" s="60">
        <f t="shared" si="36"/>
        <v>0</v>
      </c>
      <c r="AZ49" s="60">
        <f t="shared" si="37"/>
        <v>0</v>
      </c>
      <c r="BA49" s="68"/>
    </row>
    <row r="50" spans="2:53" x14ac:dyDescent="0.25">
      <c r="B50">
        <v>23479591836.735001</v>
      </c>
      <c r="C50">
        <v>-19.248922</v>
      </c>
      <c r="D50">
        <v>20.237079999999999</v>
      </c>
      <c r="E50">
        <v>28.931248</v>
      </c>
      <c r="F50">
        <v>-89.493072999999995</v>
      </c>
      <c r="G50">
        <v>-8.6941690000000005</v>
      </c>
      <c r="H50" s="68"/>
      <c r="I50" s="69">
        <f t="shared" si="68"/>
        <v>24.989795918367001</v>
      </c>
      <c r="J50" s="69">
        <f t="shared" si="69"/>
        <v>28.367971000000001</v>
      </c>
      <c r="K50" s="69">
        <f t="shared" si="7"/>
        <v>19.681336999999999</v>
      </c>
      <c r="L50" s="69">
        <f t="shared" si="8"/>
        <v>24.989795918367001</v>
      </c>
      <c r="M50" s="69">
        <f t="shared" si="9"/>
        <v>0</v>
      </c>
      <c r="N50" s="69">
        <f t="shared" si="10"/>
        <v>0</v>
      </c>
      <c r="O50" s="69">
        <f t="shared" si="11"/>
        <v>24.989795918367001</v>
      </c>
      <c r="P50" s="69">
        <f t="shared" si="12"/>
        <v>0</v>
      </c>
      <c r="Q50" s="69">
        <f t="shared" si="13"/>
        <v>0</v>
      </c>
      <c r="R50" s="69">
        <f t="shared" si="14"/>
        <v>24.989795918367001</v>
      </c>
      <c r="S50" s="69">
        <f t="shared" si="15"/>
        <v>0</v>
      </c>
      <c r="T50" s="69">
        <f t="shared" si="16"/>
        <v>0</v>
      </c>
      <c r="U50" s="69">
        <f t="shared" si="17"/>
        <v>24.989795918367001</v>
      </c>
      <c r="V50" s="69">
        <f t="shared" si="18"/>
        <v>0</v>
      </c>
      <c r="W50" s="69">
        <f t="shared" si="19"/>
        <v>0</v>
      </c>
      <c r="X50" s="60">
        <f t="shared" si="20"/>
        <v>0</v>
      </c>
      <c r="Y50" s="60">
        <f t="shared" ref="Y50:Z50" si="85">C574</f>
        <v>0</v>
      </c>
      <c r="Z50" s="60">
        <f t="shared" si="85"/>
        <v>0</v>
      </c>
      <c r="AB50">
        <v>23479591836.735001</v>
      </c>
      <c r="AC50">
        <v>-21.512049000000001</v>
      </c>
      <c r="AD50">
        <v>14.254235</v>
      </c>
      <c r="AE50">
        <v>24.781282000000001</v>
      </c>
      <c r="AF50">
        <v>-80.709618000000006</v>
      </c>
      <c r="AG50">
        <v>-10.527047</v>
      </c>
      <c r="AH50" s="68"/>
      <c r="AI50" s="69">
        <f t="shared" si="71"/>
        <v>24.989795918367001</v>
      </c>
      <c r="AJ50" s="69">
        <f t="shared" si="72"/>
        <v>21.806263000000001</v>
      </c>
      <c r="AK50" s="69">
        <f t="shared" si="22"/>
        <v>11.128786</v>
      </c>
      <c r="AL50" s="69">
        <f t="shared" si="23"/>
        <v>24.989795918367001</v>
      </c>
      <c r="AM50" s="69">
        <f t="shared" si="24"/>
        <v>0</v>
      </c>
      <c r="AN50" s="69">
        <f t="shared" si="25"/>
        <v>0</v>
      </c>
      <c r="AO50" s="69">
        <f t="shared" si="26"/>
        <v>24.989795918367001</v>
      </c>
      <c r="AP50" s="60">
        <f t="shared" si="27"/>
        <v>0</v>
      </c>
      <c r="AQ50" s="69">
        <f t="shared" si="28"/>
        <v>0</v>
      </c>
      <c r="AR50" s="69">
        <f t="shared" si="29"/>
        <v>24.989795918367001</v>
      </c>
      <c r="AS50" s="69">
        <f t="shared" si="30"/>
        <v>0</v>
      </c>
      <c r="AT50" s="69">
        <f t="shared" si="31"/>
        <v>0</v>
      </c>
      <c r="AU50" s="69">
        <f t="shared" si="32"/>
        <v>24.989795918367001</v>
      </c>
      <c r="AV50" s="69">
        <f t="shared" si="33"/>
        <v>0</v>
      </c>
      <c r="AW50" s="69">
        <f t="shared" si="34"/>
        <v>0</v>
      </c>
      <c r="AX50" s="60">
        <f t="shared" si="35"/>
        <v>0</v>
      </c>
      <c r="AY50" s="60">
        <f t="shared" si="36"/>
        <v>0</v>
      </c>
      <c r="AZ50" s="60">
        <f t="shared" si="37"/>
        <v>0</v>
      </c>
      <c r="BA50" s="68"/>
    </row>
    <row r="51" spans="2:53" x14ac:dyDescent="0.25">
      <c r="B51">
        <v>23857142857.143002</v>
      </c>
      <c r="C51">
        <v>-20.182734</v>
      </c>
      <c r="D51">
        <v>19.616382999999999</v>
      </c>
      <c r="E51">
        <v>28.523378000000001</v>
      </c>
      <c r="F51">
        <v>-86.100830000000002</v>
      </c>
      <c r="G51">
        <v>-8.9069958000000007</v>
      </c>
      <c r="H51" s="68"/>
      <c r="I51" s="69">
        <f t="shared" si="68"/>
        <v>25.367346938776002</v>
      </c>
      <c r="J51" s="69">
        <f t="shared" si="69"/>
        <v>27.039721</v>
      </c>
      <c r="K51" s="69">
        <f t="shared" si="7"/>
        <v>18.619457000000001</v>
      </c>
      <c r="L51" s="69">
        <f t="shared" si="8"/>
        <v>25.367346938776002</v>
      </c>
      <c r="M51" s="69">
        <f t="shared" si="9"/>
        <v>0</v>
      </c>
      <c r="N51" s="69">
        <f t="shared" si="10"/>
        <v>0</v>
      </c>
      <c r="O51" s="69">
        <f t="shared" si="11"/>
        <v>25.367346938776002</v>
      </c>
      <c r="P51" s="69">
        <f t="shared" si="12"/>
        <v>0</v>
      </c>
      <c r="Q51" s="69">
        <f t="shared" si="13"/>
        <v>0</v>
      </c>
      <c r="R51" s="69">
        <f t="shared" si="14"/>
        <v>25.367346938776002</v>
      </c>
      <c r="S51" s="69">
        <f t="shared" si="15"/>
        <v>0</v>
      </c>
      <c r="T51" s="69">
        <f t="shared" si="16"/>
        <v>0</v>
      </c>
      <c r="U51" s="69">
        <f t="shared" si="17"/>
        <v>25.367346938776002</v>
      </c>
      <c r="V51" s="69">
        <f t="shared" si="18"/>
        <v>0</v>
      </c>
      <c r="W51" s="69">
        <f t="shared" si="19"/>
        <v>0</v>
      </c>
      <c r="X51" s="60">
        <f t="shared" si="20"/>
        <v>0</v>
      </c>
      <c r="Y51" s="60">
        <f t="shared" ref="Y51:Z51" si="86">C575</f>
        <v>0</v>
      </c>
      <c r="Z51" s="60">
        <f t="shared" si="86"/>
        <v>0</v>
      </c>
      <c r="AB51">
        <v>23857142857.143002</v>
      </c>
      <c r="AC51">
        <v>-21.549793000000001</v>
      </c>
      <c r="AD51">
        <v>13.802642000000001</v>
      </c>
      <c r="AE51">
        <v>24.490217000000001</v>
      </c>
      <c r="AF51">
        <v>-81.098961000000003</v>
      </c>
      <c r="AG51">
        <v>-10.687575000000001</v>
      </c>
      <c r="AH51" s="68"/>
      <c r="AI51" s="69">
        <f t="shared" si="71"/>
        <v>25.367346938776002</v>
      </c>
      <c r="AJ51" s="69">
        <f t="shared" si="72"/>
        <v>21.520523000000001</v>
      </c>
      <c r="AK51" s="69">
        <f t="shared" si="22"/>
        <v>11.13449</v>
      </c>
      <c r="AL51" s="69">
        <f t="shared" si="23"/>
        <v>25.367346938776002</v>
      </c>
      <c r="AM51" s="69">
        <f t="shared" si="24"/>
        <v>0</v>
      </c>
      <c r="AN51" s="69">
        <f t="shared" si="25"/>
        <v>0</v>
      </c>
      <c r="AO51" s="69">
        <f t="shared" si="26"/>
        <v>25.367346938776002</v>
      </c>
      <c r="AP51" s="60">
        <f t="shared" si="27"/>
        <v>0</v>
      </c>
      <c r="AQ51" s="69">
        <f t="shared" si="28"/>
        <v>0</v>
      </c>
      <c r="AR51" s="69">
        <f t="shared" si="29"/>
        <v>25.367346938776002</v>
      </c>
      <c r="AS51" s="69">
        <f t="shared" si="30"/>
        <v>0</v>
      </c>
      <c r="AT51" s="69">
        <f t="shared" si="31"/>
        <v>0</v>
      </c>
      <c r="AU51" s="69">
        <f t="shared" si="32"/>
        <v>25.367346938776002</v>
      </c>
      <c r="AV51" s="69">
        <f t="shared" si="33"/>
        <v>0</v>
      </c>
      <c r="AW51" s="69">
        <f t="shared" si="34"/>
        <v>0</v>
      </c>
      <c r="AX51" s="60">
        <f t="shared" si="35"/>
        <v>0</v>
      </c>
      <c r="AY51" s="60">
        <f t="shared" si="36"/>
        <v>0</v>
      </c>
      <c r="AZ51" s="60">
        <f t="shared" si="37"/>
        <v>0</v>
      </c>
      <c r="BA51" s="68"/>
    </row>
    <row r="52" spans="2:53" x14ac:dyDescent="0.25">
      <c r="B52">
        <v>24234693877.550999</v>
      </c>
      <c r="C52">
        <v>-20.244016999999999</v>
      </c>
      <c r="D52">
        <v>18.845682</v>
      </c>
      <c r="E52">
        <v>28.049543</v>
      </c>
      <c r="F52">
        <v>-85.131409000000005</v>
      </c>
      <c r="G52">
        <v>-9.2038630999999995</v>
      </c>
      <c r="H52" s="68"/>
      <c r="I52" s="69">
        <f t="shared" si="68"/>
        <v>25.744897959183998</v>
      </c>
      <c r="J52" s="69">
        <f t="shared" si="69"/>
        <v>25.361719000000001</v>
      </c>
      <c r="K52" s="69">
        <f t="shared" si="7"/>
        <v>17.202832999999998</v>
      </c>
      <c r="L52" s="69">
        <f t="shared" si="8"/>
        <v>25.744897959183998</v>
      </c>
      <c r="M52" s="69">
        <f t="shared" si="9"/>
        <v>0</v>
      </c>
      <c r="N52" s="69">
        <f t="shared" si="10"/>
        <v>0</v>
      </c>
      <c r="O52" s="69">
        <f t="shared" si="11"/>
        <v>25.744897959183998</v>
      </c>
      <c r="P52" s="69">
        <f t="shared" si="12"/>
        <v>0</v>
      </c>
      <c r="Q52" s="69">
        <f t="shared" si="13"/>
        <v>0</v>
      </c>
      <c r="R52" s="69">
        <f t="shared" si="14"/>
        <v>25.744897959183998</v>
      </c>
      <c r="S52" s="69">
        <f t="shared" si="15"/>
        <v>0</v>
      </c>
      <c r="T52" s="69">
        <f t="shared" si="16"/>
        <v>0</v>
      </c>
      <c r="U52" s="69">
        <f t="shared" si="17"/>
        <v>25.744897959183998</v>
      </c>
      <c r="V52" s="69">
        <f t="shared" si="18"/>
        <v>0</v>
      </c>
      <c r="W52" s="69">
        <f t="shared" si="19"/>
        <v>0</v>
      </c>
      <c r="X52" s="60">
        <f t="shared" si="20"/>
        <v>0</v>
      </c>
      <c r="Y52" s="60">
        <f t="shared" ref="Y52:Z52" si="87">C576</f>
        <v>0</v>
      </c>
      <c r="Z52" s="60">
        <f t="shared" si="87"/>
        <v>0</v>
      </c>
      <c r="AB52">
        <v>24234693877.550999</v>
      </c>
      <c r="AC52">
        <v>-21.837157999999999</v>
      </c>
      <c r="AD52">
        <v>12.589475999999999</v>
      </c>
      <c r="AE52">
        <v>23.386247999999998</v>
      </c>
      <c r="AF52">
        <v>-79.704262</v>
      </c>
      <c r="AG52">
        <v>-10.796772000000001</v>
      </c>
      <c r="AH52" s="68"/>
      <c r="AI52" s="69">
        <f t="shared" si="71"/>
        <v>25.744897959183998</v>
      </c>
      <c r="AJ52" s="69">
        <f t="shared" si="72"/>
        <v>20.879490000000001</v>
      </c>
      <c r="AK52" s="69">
        <f t="shared" si="22"/>
        <v>10.737439</v>
      </c>
      <c r="AL52" s="69">
        <f t="shared" si="23"/>
        <v>25.744897959183998</v>
      </c>
      <c r="AM52" s="69">
        <f t="shared" si="24"/>
        <v>0</v>
      </c>
      <c r="AN52" s="69">
        <f t="shared" si="25"/>
        <v>0</v>
      </c>
      <c r="AO52" s="69">
        <f t="shared" si="26"/>
        <v>25.744897959183998</v>
      </c>
      <c r="AP52" s="60">
        <f t="shared" si="27"/>
        <v>0</v>
      </c>
      <c r="AQ52" s="69">
        <f t="shared" si="28"/>
        <v>0</v>
      </c>
      <c r="AR52" s="69">
        <f t="shared" si="29"/>
        <v>25.744897959183998</v>
      </c>
      <c r="AS52" s="69">
        <f t="shared" si="30"/>
        <v>0</v>
      </c>
      <c r="AT52" s="69">
        <f t="shared" si="31"/>
        <v>0</v>
      </c>
      <c r="AU52" s="69">
        <f t="shared" si="32"/>
        <v>25.744897959183998</v>
      </c>
      <c r="AV52" s="69">
        <f t="shared" si="33"/>
        <v>0</v>
      </c>
      <c r="AW52" s="69">
        <f t="shared" si="34"/>
        <v>0</v>
      </c>
      <c r="AX52" s="60">
        <f t="shared" si="35"/>
        <v>0</v>
      </c>
      <c r="AY52" s="60">
        <f t="shared" si="36"/>
        <v>0</v>
      </c>
      <c r="AZ52" s="60">
        <f t="shared" si="37"/>
        <v>0</v>
      </c>
      <c r="BA52" s="68"/>
    </row>
    <row r="53" spans="2:53" x14ac:dyDescent="0.25">
      <c r="B53">
        <v>24612244897.959</v>
      </c>
      <c r="C53">
        <v>-20.182421000000001</v>
      </c>
      <c r="D53">
        <v>18.979991999999999</v>
      </c>
      <c r="E53">
        <v>28.036819000000001</v>
      </c>
      <c r="F53">
        <v>-87.669364999999999</v>
      </c>
      <c r="G53">
        <v>-9.0568294999999992</v>
      </c>
      <c r="H53" s="68"/>
      <c r="I53" s="69">
        <f t="shared" si="68"/>
        <v>26.122448979592001</v>
      </c>
      <c r="J53" s="69">
        <f t="shared" si="69"/>
        <v>23.541302000000002</v>
      </c>
      <c r="K53" s="69">
        <f t="shared" si="7"/>
        <v>15.384994000000001</v>
      </c>
      <c r="L53" s="69">
        <f t="shared" si="8"/>
        <v>26.122448979592001</v>
      </c>
      <c r="M53" s="69">
        <f t="shared" si="9"/>
        <v>0</v>
      </c>
      <c r="N53" s="69">
        <f t="shared" si="10"/>
        <v>0</v>
      </c>
      <c r="O53" s="69">
        <f t="shared" si="11"/>
        <v>26.122448979592001</v>
      </c>
      <c r="P53" s="69">
        <f t="shared" si="12"/>
        <v>0</v>
      </c>
      <c r="Q53" s="69">
        <f t="shared" si="13"/>
        <v>0</v>
      </c>
      <c r="R53" s="69">
        <f t="shared" si="14"/>
        <v>26.122448979592001</v>
      </c>
      <c r="S53" s="69">
        <f t="shared" si="15"/>
        <v>0</v>
      </c>
      <c r="T53" s="69">
        <f t="shared" si="16"/>
        <v>0</v>
      </c>
      <c r="U53" s="69">
        <f t="shared" si="17"/>
        <v>26.122448979592001</v>
      </c>
      <c r="V53" s="69">
        <f t="shared" si="18"/>
        <v>0</v>
      </c>
      <c r="W53" s="69">
        <f t="shared" si="19"/>
        <v>0</v>
      </c>
      <c r="X53" s="60">
        <f t="shared" si="20"/>
        <v>0</v>
      </c>
      <c r="Y53" s="60">
        <f t="shared" ref="Y53:Z53" si="88">C577</f>
        <v>0</v>
      </c>
      <c r="Z53" s="60">
        <f t="shared" si="88"/>
        <v>0</v>
      </c>
      <c r="AB53">
        <v>24612244897.959</v>
      </c>
      <c r="AC53">
        <v>-21.840111</v>
      </c>
      <c r="AD53">
        <v>11.622717</v>
      </c>
      <c r="AE53">
        <v>22.426929000000001</v>
      </c>
      <c r="AF53">
        <v>-74.414810000000003</v>
      </c>
      <c r="AG53">
        <v>-10.804214</v>
      </c>
      <c r="AH53" s="68"/>
      <c r="AI53" s="69">
        <f t="shared" si="71"/>
        <v>26.122448979592001</v>
      </c>
      <c r="AJ53" s="69">
        <f t="shared" si="72"/>
        <v>21.23667</v>
      </c>
      <c r="AK53" s="69">
        <f t="shared" si="22"/>
        <v>11.557558999999999</v>
      </c>
      <c r="AL53" s="69">
        <f t="shared" si="23"/>
        <v>26.122448979592001</v>
      </c>
      <c r="AM53" s="69">
        <f t="shared" si="24"/>
        <v>0</v>
      </c>
      <c r="AN53" s="69">
        <f t="shared" si="25"/>
        <v>0</v>
      </c>
      <c r="AO53" s="69">
        <f t="shared" si="26"/>
        <v>26.122448979592001</v>
      </c>
      <c r="AP53" s="60">
        <f t="shared" si="27"/>
        <v>0</v>
      </c>
      <c r="AQ53" s="69">
        <f t="shared" si="28"/>
        <v>0</v>
      </c>
      <c r="AR53" s="69">
        <f t="shared" si="29"/>
        <v>26.122448979592001</v>
      </c>
      <c r="AS53" s="69">
        <f t="shared" si="30"/>
        <v>0</v>
      </c>
      <c r="AT53" s="69">
        <f t="shared" si="31"/>
        <v>0</v>
      </c>
      <c r="AU53" s="69">
        <f t="shared" si="32"/>
        <v>26.122448979592001</v>
      </c>
      <c r="AV53" s="69">
        <f t="shared" si="33"/>
        <v>0</v>
      </c>
      <c r="AW53" s="69">
        <f t="shared" si="34"/>
        <v>0</v>
      </c>
      <c r="AX53" s="60">
        <f t="shared" si="35"/>
        <v>0</v>
      </c>
      <c r="AY53" s="60">
        <f t="shared" si="36"/>
        <v>0</v>
      </c>
      <c r="AZ53" s="60">
        <f t="shared" si="37"/>
        <v>0</v>
      </c>
      <c r="BA53" s="68"/>
    </row>
    <row r="54" spans="2:53" x14ac:dyDescent="0.25">
      <c r="B54">
        <v>24989795918.367001</v>
      </c>
      <c r="C54">
        <v>-19.906275000000001</v>
      </c>
      <c r="D54">
        <v>19.681336999999999</v>
      </c>
      <c r="E54">
        <v>28.367971000000001</v>
      </c>
      <c r="F54">
        <v>-86.077315999999996</v>
      </c>
      <c r="G54">
        <v>-8.6866368999999999</v>
      </c>
      <c r="H54" s="68"/>
      <c r="I54" s="69">
        <f t="shared" si="68"/>
        <v>26.5</v>
      </c>
      <c r="J54" s="69">
        <f t="shared" si="69"/>
        <v>22.810682</v>
      </c>
      <c r="K54" s="69">
        <f t="shared" si="7"/>
        <v>14.692321</v>
      </c>
      <c r="L54" s="69">
        <f t="shared" si="8"/>
        <v>26.5</v>
      </c>
      <c r="M54" s="69">
        <f t="shared" si="9"/>
        <v>0</v>
      </c>
      <c r="N54" s="69">
        <f t="shared" si="10"/>
        <v>0</v>
      </c>
      <c r="O54" s="69">
        <f t="shared" si="11"/>
        <v>26.5</v>
      </c>
      <c r="P54" s="69">
        <f t="shared" si="12"/>
        <v>0</v>
      </c>
      <c r="Q54" s="69">
        <f t="shared" si="13"/>
        <v>0</v>
      </c>
      <c r="R54" s="69">
        <f t="shared" si="14"/>
        <v>26.5</v>
      </c>
      <c r="S54" s="69">
        <f t="shared" si="15"/>
        <v>0</v>
      </c>
      <c r="T54" s="69">
        <f t="shared" si="16"/>
        <v>0</v>
      </c>
      <c r="U54" s="69">
        <f t="shared" si="17"/>
        <v>26.5</v>
      </c>
      <c r="V54" s="69">
        <f t="shared" si="18"/>
        <v>0</v>
      </c>
      <c r="W54" s="69">
        <f t="shared" si="19"/>
        <v>0</v>
      </c>
      <c r="X54" s="60">
        <f t="shared" si="20"/>
        <v>0</v>
      </c>
      <c r="Y54" s="60">
        <f t="shared" ref="Y54:Z54" si="89">C578</f>
        <v>0</v>
      </c>
      <c r="Z54" s="60">
        <f t="shared" si="89"/>
        <v>0</v>
      </c>
      <c r="AB54">
        <v>24989795918.367001</v>
      </c>
      <c r="AC54">
        <v>-21.441938</v>
      </c>
      <c r="AD54">
        <v>11.128786</v>
      </c>
      <c r="AE54">
        <v>21.806263000000001</v>
      </c>
      <c r="AF54">
        <v>-74.974845999999999</v>
      </c>
      <c r="AG54">
        <v>-10.677478000000001</v>
      </c>
      <c r="AH54" s="68"/>
      <c r="AI54" s="69">
        <f t="shared" si="71"/>
        <v>26.5</v>
      </c>
      <c r="AJ54" s="69">
        <f t="shared" si="72"/>
        <v>22.464521000000001</v>
      </c>
      <c r="AK54" s="69">
        <f t="shared" si="22"/>
        <v>13.098978000000001</v>
      </c>
      <c r="AL54" s="69">
        <f t="shared" si="23"/>
        <v>26.5</v>
      </c>
      <c r="AM54" s="69">
        <f t="shared" si="24"/>
        <v>0</v>
      </c>
      <c r="AN54" s="69">
        <f t="shared" si="25"/>
        <v>0</v>
      </c>
      <c r="AO54" s="69">
        <f t="shared" si="26"/>
        <v>26.5</v>
      </c>
      <c r="AP54" s="60">
        <f t="shared" si="27"/>
        <v>0</v>
      </c>
      <c r="AQ54" s="69">
        <f t="shared" si="28"/>
        <v>0</v>
      </c>
      <c r="AR54" s="69">
        <f t="shared" si="29"/>
        <v>26.5</v>
      </c>
      <c r="AS54" s="69">
        <f t="shared" si="30"/>
        <v>0</v>
      </c>
      <c r="AT54" s="69">
        <f t="shared" si="31"/>
        <v>0</v>
      </c>
      <c r="AU54" s="69">
        <f t="shared" si="32"/>
        <v>26.5</v>
      </c>
      <c r="AV54" s="69">
        <f t="shared" si="33"/>
        <v>0</v>
      </c>
      <c r="AW54" s="69">
        <f t="shared" si="34"/>
        <v>0</v>
      </c>
      <c r="AX54" s="60">
        <f t="shared" si="35"/>
        <v>0</v>
      </c>
      <c r="AY54" s="60">
        <f t="shared" si="36"/>
        <v>0</v>
      </c>
      <c r="AZ54" s="60">
        <f t="shared" si="37"/>
        <v>0</v>
      </c>
    </row>
    <row r="55" spans="2:53" x14ac:dyDescent="0.25">
      <c r="B55">
        <v>25367346938.776001</v>
      </c>
      <c r="C55">
        <v>-19.032513000000002</v>
      </c>
      <c r="D55">
        <v>18.619457000000001</v>
      </c>
      <c r="E55">
        <v>27.039721</v>
      </c>
      <c r="F55">
        <v>-85.704971</v>
      </c>
      <c r="G55">
        <v>-8.4202651999999993</v>
      </c>
      <c r="H55" s="68"/>
      <c r="I55" s="69">
        <f t="shared" si="68"/>
        <v>26.877551020407999</v>
      </c>
      <c r="J55" s="69">
        <f t="shared" si="69"/>
        <v>23.366121</v>
      </c>
      <c r="K55" s="69">
        <f t="shared" si="7"/>
        <v>15.278566</v>
      </c>
      <c r="L55" s="69">
        <f t="shared" si="8"/>
        <v>26.877551020407999</v>
      </c>
      <c r="M55" s="69">
        <f t="shared" si="9"/>
        <v>0</v>
      </c>
      <c r="N55" s="69">
        <f t="shared" si="10"/>
        <v>0</v>
      </c>
      <c r="O55" s="69">
        <f t="shared" si="11"/>
        <v>26.877551020407999</v>
      </c>
      <c r="P55" s="69">
        <f t="shared" si="12"/>
        <v>0</v>
      </c>
      <c r="Q55" s="69">
        <f t="shared" si="13"/>
        <v>0</v>
      </c>
      <c r="R55" s="69">
        <f t="shared" si="14"/>
        <v>26.877551020407999</v>
      </c>
      <c r="S55" s="69">
        <f t="shared" si="15"/>
        <v>0</v>
      </c>
      <c r="T55" s="69">
        <f t="shared" si="16"/>
        <v>0</v>
      </c>
      <c r="U55" s="69">
        <f t="shared" si="17"/>
        <v>26.877551020407999</v>
      </c>
      <c r="V55" s="69">
        <f t="shared" si="18"/>
        <v>0</v>
      </c>
      <c r="W55" s="69">
        <f t="shared" si="19"/>
        <v>0</v>
      </c>
      <c r="X55" s="60">
        <f t="shared" si="20"/>
        <v>0</v>
      </c>
      <c r="Y55" s="60">
        <f t="shared" ref="Y55:Z55" si="90">C579</f>
        <v>0</v>
      </c>
      <c r="Z55" s="60">
        <f t="shared" si="90"/>
        <v>0</v>
      </c>
      <c r="AB55">
        <v>25367346938.776001</v>
      </c>
      <c r="AC55">
        <v>-21.499549999999999</v>
      </c>
      <c r="AD55">
        <v>11.13449</v>
      </c>
      <c r="AE55">
        <v>21.520523000000001</v>
      </c>
      <c r="AF55">
        <v>-75.727851999999999</v>
      </c>
      <c r="AG55">
        <v>-10.386032999999999</v>
      </c>
      <c r="AH55" s="68"/>
      <c r="AI55" s="69">
        <f t="shared" si="71"/>
        <v>26.877551020407999</v>
      </c>
      <c r="AJ55" s="69">
        <f t="shared" si="72"/>
        <v>25.300813999999999</v>
      </c>
      <c r="AK55" s="69">
        <f t="shared" si="22"/>
        <v>15.942244000000001</v>
      </c>
      <c r="AL55" s="69">
        <f t="shared" si="23"/>
        <v>26.877551020407999</v>
      </c>
      <c r="AM55" s="69">
        <f t="shared" si="24"/>
        <v>0</v>
      </c>
      <c r="AN55" s="69">
        <f t="shared" si="25"/>
        <v>0</v>
      </c>
      <c r="AO55" s="69">
        <f t="shared" si="26"/>
        <v>26.877551020407999</v>
      </c>
      <c r="AP55" s="60">
        <f t="shared" si="27"/>
        <v>0</v>
      </c>
      <c r="AQ55" s="69">
        <f t="shared" si="28"/>
        <v>0</v>
      </c>
      <c r="AR55" s="69">
        <f t="shared" si="29"/>
        <v>26.877551020407999</v>
      </c>
      <c r="AS55" s="69">
        <f t="shared" si="30"/>
        <v>0</v>
      </c>
      <c r="AT55" s="69">
        <f t="shared" si="31"/>
        <v>0</v>
      </c>
      <c r="AU55" s="69">
        <f t="shared" si="32"/>
        <v>26.877551020407999</v>
      </c>
      <c r="AV55" s="69">
        <f t="shared" si="33"/>
        <v>0</v>
      </c>
      <c r="AW55" s="69">
        <f t="shared" si="34"/>
        <v>0</v>
      </c>
      <c r="AX55" s="60">
        <f t="shared" si="35"/>
        <v>0</v>
      </c>
      <c r="AY55" s="60">
        <f t="shared" si="36"/>
        <v>0</v>
      </c>
      <c r="AZ55" s="60">
        <f t="shared" si="37"/>
        <v>0</v>
      </c>
    </row>
    <row r="56" spans="2:53" x14ac:dyDescent="0.25">
      <c r="B56">
        <v>25744897959.183998</v>
      </c>
      <c r="C56">
        <v>-19.378536</v>
      </c>
      <c r="D56">
        <v>17.202832999999998</v>
      </c>
      <c r="E56">
        <v>25.361719000000001</v>
      </c>
      <c r="F56">
        <v>-78.886436000000003</v>
      </c>
      <c r="G56">
        <v>-8.1588860000000007</v>
      </c>
      <c r="H56" s="68"/>
      <c r="I56" s="69">
        <f t="shared" si="68"/>
        <v>27.255102040816002</v>
      </c>
      <c r="J56" s="69">
        <f t="shared" si="69"/>
        <v>22.562832</v>
      </c>
      <c r="K56" s="69">
        <f t="shared" si="7"/>
        <v>14.313101</v>
      </c>
      <c r="L56" s="69">
        <f t="shared" si="8"/>
        <v>27.255102040816002</v>
      </c>
      <c r="M56" s="69">
        <f t="shared" si="9"/>
        <v>0</v>
      </c>
      <c r="N56" s="69">
        <f t="shared" si="10"/>
        <v>0</v>
      </c>
      <c r="O56" s="69">
        <f t="shared" si="11"/>
        <v>27.255102040816002</v>
      </c>
      <c r="P56" s="69">
        <f t="shared" si="12"/>
        <v>0</v>
      </c>
      <c r="Q56" s="69">
        <f t="shared" si="13"/>
        <v>0</v>
      </c>
      <c r="R56" s="69">
        <f t="shared" si="14"/>
        <v>27.255102040816002</v>
      </c>
      <c r="S56" s="69">
        <f t="shared" si="15"/>
        <v>0</v>
      </c>
      <c r="T56" s="69">
        <f t="shared" si="16"/>
        <v>0</v>
      </c>
      <c r="U56" s="69">
        <f t="shared" si="17"/>
        <v>27.255102040816002</v>
      </c>
      <c r="V56" s="69">
        <f t="shared" si="18"/>
        <v>0</v>
      </c>
      <c r="W56" s="69">
        <f t="shared" si="19"/>
        <v>0</v>
      </c>
      <c r="X56" s="60">
        <f t="shared" si="20"/>
        <v>0</v>
      </c>
      <c r="Y56" s="60">
        <f t="shared" ref="Y56:Z56" si="91">C580</f>
        <v>0</v>
      </c>
      <c r="Z56" s="60">
        <f t="shared" si="91"/>
        <v>0</v>
      </c>
      <c r="AB56">
        <v>25744897959.183998</v>
      </c>
      <c r="AC56">
        <v>-20.959478000000001</v>
      </c>
      <c r="AD56">
        <v>10.737439</v>
      </c>
      <c r="AE56">
        <v>20.879490000000001</v>
      </c>
      <c r="AF56">
        <v>-71.807143999999994</v>
      </c>
      <c r="AG56">
        <v>-10.142049999999999</v>
      </c>
      <c r="AH56" s="68"/>
      <c r="AI56" s="69">
        <f t="shared" si="71"/>
        <v>27.255102040816002</v>
      </c>
      <c r="AJ56" s="69">
        <f t="shared" si="72"/>
        <v>25.022801999999999</v>
      </c>
      <c r="AK56" s="69">
        <f t="shared" si="22"/>
        <v>15.526016</v>
      </c>
      <c r="AL56" s="69">
        <f t="shared" si="23"/>
        <v>27.255102040816002</v>
      </c>
      <c r="AM56" s="69">
        <f t="shared" si="24"/>
        <v>0</v>
      </c>
      <c r="AN56" s="69">
        <f t="shared" si="25"/>
        <v>0</v>
      </c>
      <c r="AO56" s="69">
        <f t="shared" si="26"/>
        <v>27.255102040816002</v>
      </c>
      <c r="AP56" s="60">
        <f t="shared" si="27"/>
        <v>0</v>
      </c>
      <c r="AQ56" s="69">
        <f t="shared" si="28"/>
        <v>0</v>
      </c>
      <c r="AR56" s="69">
        <f t="shared" si="29"/>
        <v>27.255102040816002</v>
      </c>
      <c r="AS56" s="69">
        <f t="shared" si="30"/>
        <v>0</v>
      </c>
      <c r="AT56" s="69">
        <f t="shared" si="31"/>
        <v>0</v>
      </c>
      <c r="AU56" s="69">
        <f t="shared" si="32"/>
        <v>27.255102040816002</v>
      </c>
      <c r="AV56" s="69">
        <f t="shared" si="33"/>
        <v>0</v>
      </c>
      <c r="AW56" s="69">
        <f t="shared" si="34"/>
        <v>0</v>
      </c>
      <c r="AX56" s="60">
        <f t="shared" si="35"/>
        <v>0</v>
      </c>
      <c r="AY56" s="60">
        <f t="shared" si="36"/>
        <v>0</v>
      </c>
      <c r="AZ56" s="60">
        <f t="shared" si="37"/>
        <v>0</v>
      </c>
    </row>
    <row r="57" spans="2:53" x14ac:dyDescent="0.25">
      <c r="B57">
        <v>26122448979.591999</v>
      </c>
      <c r="C57">
        <v>-19.091642</v>
      </c>
      <c r="D57">
        <v>15.384994000000001</v>
      </c>
      <c r="E57">
        <v>23.541302000000002</v>
      </c>
      <c r="F57">
        <v>-75.133674999999997</v>
      </c>
      <c r="G57">
        <v>-8.1563081999999998</v>
      </c>
      <c r="H57" s="68"/>
      <c r="I57" s="69">
        <f t="shared" si="68"/>
        <v>27.632653061223998</v>
      </c>
      <c r="J57" s="69">
        <f t="shared" si="69"/>
        <v>24.020643</v>
      </c>
      <c r="K57" s="69">
        <f t="shared" si="7"/>
        <v>15.767476</v>
      </c>
      <c r="L57" s="69">
        <f t="shared" si="8"/>
        <v>27.632653061223998</v>
      </c>
      <c r="M57" s="69">
        <f t="shared" si="9"/>
        <v>0</v>
      </c>
      <c r="N57" s="69">
        <f t="shared" si="10"/>
        <v>0</v>
      </c>
      <c r="O57" s="69">
        <f t="shared" si="11"/>
        <v>27.632653061223998</v>
      </c>
      <c r="P57" s="69">
        <f t="shared" si="12"/>
        <v>0</v>
      </c>
      <c r="Q57" s="69">
        <f t="shared" si="13"/>
        <v>0</v>
      </c>
      <c r="R57" s="69">
        <f t="shared" si="14"/>
        <v>27.632653061223998</v>
      </c>
      <c r="S57" s="69">
        <f t="shared" si="15"/>
        <v>0</v>
      </c>
      <c r="T57" s="69">
        <f t="shared" si="16"/>
        <v>0</v>
      </c>
      <c r="U57" s="69">
        <f t="shared" si="17"/>
        <v>27.632653061223998</v>
      </c>
      <c r="V57" s="69">
        <f t="shared" si="18"/>
        <v>0</v>
      </c>
      <c r="W57" s="69">
        <f t="shared" si="19"/>
        <v>0</v>
      </c>
      <c r="X57" s="60">
        <f t="shared" si="20"/>
        <v>0</v>
      </c>
      <c r="Y57" s="60">
        <f t="shared" ref="Y57:Z57" si="92">C581</f>
        <v>0</v>
      </c>
      <c r="Z57" s="60">
        <f t="shared" si="92"/>
        <v>0</v>
      </c>
      <c r="AB57">
        <v>26122448979.591999</v>
      </c>
      <c r="AC57">
        <v>-20.728762</v>
      </c>
      <c r="AD57">
        <v>11.557558999999999</v>
      </c>
      <c r="AE57">
        <v>21.23667</v>
      </c>
      <c r="AF57">
        <v>-70.453011000000004</v>
      </c>
      <c r="AG57">
        <v>-9.6791096000000003</v>
      </c>
      <c r="AH57" s="68"/>
      <c r="AI57" s="69">
        <f t="shared" si="71"/>
        <v>27.632653061223998</v>
      </c>
      <c r="AJ57" s="69">
        <f t="shared" si="72"/>
        <v>25.839119</v>
      </c>
      <c r="AK57" s="69">
        <f t="shared" si="22"/>
        <v>16.066514999999999</v>
      </c>
      <c r="AL57" s="69">
        <f t="shared" si="23"/>
        <v>27.632653061223998</v>
      </c>
      <c r="AM57" s="69">
        <f t="shared" si="24"/>
        <v>0</v>
      </c>
      <c r="AN57" s="69">
        <f t="shared" si="25"/>
        <v>0</v>
      </c>
      <c r="AO57" s="69">
        <f t="shared" si="26"/>
        <v>27.632653061223998</v>
      </c>
      <c r="AP57" s="60">
        <f t="shared" si="27"/>
        <v>0</v>
      </c>
      <c r="AQ57" s="69">
        <f t="shared" si="28"/>
        <v>0</v>
      </c>
      <c r="AR57" s="69">
        <f t="shared" si="29"/>
        <v>27.632653061223998</v>
      </c>
      <c r="AS57" s="69">
        <f t="shared" si="30"/>
        <v>0</v>
      </c>
      <c r="AT57" s="69">
        <f t="shared" si="31"/>
        <v>0</v>
      </c>
      <c r="AU57" s="69">
        <f t="shared" si="32"/>
        <v>27.632653061223998</v>
      </c>
      <c r="AV57" s="69">
        <f t="shared" si="33"/>
        <v>0</v>
      </c>
      <c r="AW57" s="69">
        <f t="shared" si="34"/>
        <v>0</v>
      </c>
      <c r="AX57" s="60">
        <f t="shared" si="35"/>
        <v>0</v>
      </c>
      <c r="AY57" s="60">
        <f t="shared" si="36"/>
        <v>0</v>
      </c>
      <c r="AZ57" s="60">
        <f t="shared" si="37"/>
        <v>0</v>
      </c>
    </row>
    <row r="58" spans="2:53" x14ac:dyDescent="0.25">
      <c r="B58">
        <v>26500000000</v>
      </c>
      <c r="C58">
        <v>-18.939731999999999</v>
      </c>
      <c r="D58">
        <v>14.692321</v>
      </c>
      <c r="E58">
        <v>22.810682</v>
      </c>
      <c r="F58">
        <v>-74.519585000000006</v>
      </c>
      <c r="G58">
        <v>-8.1183624000000005</v>
      </c>
      <c r="H58" s="68"/>
      <c r="I58" s="69">
        <f t="shared" si="68"/>
        <v>28.010204081632999</v>
      </c>
      <c r="J58" s="69">
        <f t="shared" si="69"/>
        <v>22.840751999999998</v>
      </c>
      <c r="K58" s="69">
        <f t="shared" si="7"/>
        <v>14.465023</v>
      </c>
      <c r="L58" s="69">
        <f t="shared" si="8"/>
        <v>28.010204081632999</v>
      </c>
      <c r="M58" s="69">
        <f t="shared" si="9"/>
        <v>0</v>
      </c>
      <c r="N58" s="69">
        <f t="shared" si="10"/>
        <v>0</v>
      </c>
      <c r="O58" s="69">
        <f t="shared" si="11"/>
        <v>28.010204081632999</v>
      </c>
      <c r="P58" s="69">
        <f t="shared" si="12"/>
        <v>0</v>
      </c>
      <c r="Q58" s="69">
        <f t="shared" si="13"/>
        <v>0</v>
      </c>
      <c r="R58" s="69">
        <f t="shared" si="14"/>
        <v>28.010204081632999</v>
      </c>
      <c r="S58" s="69">
        <f t="shared" si="15"/>
        <v>0</v>
      </c>
      <c r="T58" s="69">
        <f t="shared" si="16"/>
        <v>0</v>
      </c>
      <c r="U58" s="69">
        <f t="shared" si="17"/>
        <v>28.010204081632999</v>
      </c>
      <c r="V58" s="69">
        <f t="shared" si="18"/>
        <v>0</v>
      </c>
      <c r="W58" s="69">
        <f t="shared" si="19"/>
        <v>0</v>
      </c>
      <c r="X58" s="60">
        <f t="shared" si="20"/>
        <v>0</v>
      </c>
      <c r="Y58" s="60">
        <f t="shared" ref="Y58:Z58" si="93">C582</f>
        <v>0</v>
      </c>
      <c r="Z58" s="60">
        <f t="shared" si="93"/>
        <v>0</v>
      </c>
      <c r="AB58">
        <v>26500000000</v>
      </c>
      <c r="AC58">
        <v>-20.217711999999999</v>
      </c>
      <c r="AD58">
        <v>13.098978000000001</v>
      </c>
      <c r="AE58">
        <v>22.464521000000001</v>
      </c>
      <c r="AF58">
        <v>-76.803061999999997</v>
      </c>
      <c r="AG58">
        <v>-9.3655434</v>
      </c>
      <c r="AH58" s="68"/>
      <c r="AI58" s="69">
        <f t="shared" si="71"/>
        <v>28.010204081632999</v>
      </c>
      <c r="AJ58" s="69">
        <f t="shared" si="72"/>
        <v>23.340107</v>
      </c>
      <c r="AK58" s="69">
        <f t="shared" si="22"/>
        <v>13.508115999999999</v>
      </c>
      <c r="AL58" s="69">
        <f t="shared" si="23"/>
        <v>28.010204081632999</v>
      </c>
      <c r="AM58" s="69">
        <f t="shared" si="24"/>
        <v>0</v>
      </c>
      <c r="AN58" s="69">
        <f t="shared" si="25"/>
        <v>0</v>
      </c>
      <c r="AO58" s="69">
        <f t="shared" si="26"/>
        <v>28.010204081632999</v>
      </c>
      <c r="AP58" s="60">
        <f t="shared" si="27"/>
        <v>0</v>
      </c>
      <c r="AQ58" s="69">
        <f t="shared" si="28"/>
        <v>0</v>
      </c>
      <c r="AR58" s="69">
        <f t="shared" si="29"/>
        <v>28.010204081632999</v>
      </c>
      <c r="AS58" s="69">
        <f t="shared" si="30"/>
        <v>0</v>
      </c>
      <c r="AT58" s="69">
        <f t="shared" si="31"/>
        <v>0</v>
      </c>
      <c r="AU58" s="69">
        <f t="shared" si="32"/>
        <v>28.010204081632999</v>
      </c>
      <c r="AV58" s="69">
        <f t="shared" si="33"/>
        <v>0</v>
      </c>
      <c r="AW58" s="69">
        <f t="shared" si="34"/>
        <v>0</v>
      </c>
      <c r="AX58" s="60">
        <f t="shared" si="35"/>
        <v>0</v>
      </c>
      <c r="AY58" s="60">
        <f t="shared" si="36"/>
        <v>0</v>
      </c>
      <c r="AZ58" s="60">
        <f t="shared" si="37"/>
        <v>0</v>
      </c>
    </row>
    <row r="59" spans="2:53" x14ac:dyDescent="0.25">
      <c r="B59">
        <v>26877551020.408001</v>
      </c>
      <c r="C59">
        <v>-19.304897</v>
      </c>
      <c r="D59">
        <v>15.278566</v>
      </c>
      <c r="E59">
        <v>23.366121</v>
      </c>
      <c r="F59">
        <v>-74.509483000000003</v>
      </c>
      <c r="G59">
        <v>-8.0875549000000007</v>
      </c>
      <c r="H59" s="68"/>
      <c r="I59" s="69">
        <f t="shared" si="68"/>
        <v>28.387755102041002</v>
      </c>
      <c r="J59" s="69">
        <f t="shared" si="69"/>
        <v>25.241966000000001</v>
      </c>
      <c r="K59" s="69">
        <f t="shared" si="7"/>
        <v>16.956841000000001</v>
      </c>
      <c r="L59" s="69">
        <f t="shared" si="8"/>
        <v>28.387755102041002</v>
      </c>
      <c r="M59" s="69">
        <f t="shared" si="9"/>
        <v>0</v>
      </c>
      <c r="N59" s="69">
        <f t="shared" si="10"/>
        <v>0</v>
      </c>
      <c r="O59" s="69">
        <f t="shared" si="11"/>
        <v>28.387755102041002</v>
      </c>
      <c r="P59" s="69">
        <f t="shared" si="12"/>
        <v>0</v>
      </c>
      <c r="Q59" s="69">
        <f t="shared" si="13"/>
        <v>0</v>
      </c>
      <c r="R59" s="69">
        <f t="shared" si="14"/>
        <v>28.387755102041002</v>
      </c>
      <c r="S59" s="69">
        <f t="shared" si="15"/>
        <v>0</v>
      </c>
      <c r="T59" s="69">
        <f t="shared" si="16"/>
        <v>0</v>
      </c>
      <c r="U59" s="69">
        <f t="shared" si="17"/>
        <v>28.387755102041002</v>
      </c>
      <c r="V59" s="69">
        <f t="shared" si="18"/>
        <v>0</v>
      </c>
      <c r="W59" s="69">
        <f t="shared" si="19"/>
        <v>0</v>
      </c>
      <c r="X59" s="60">
        <f t="shared" si="20"/>
        <v>0</v>
      </c>
      <c r="Y59" s="60">
        <f t="shared" ref="Y59:Z59" si="94">C583</f>
        <v>0</v>
      </c>
      <c r="Z59" s="60">
        <f t="shared" si="94"/>
        <v>0</v>
      </c>
      <c r="AB59">
        <v>26877551020.408001</v>
      </c>
      <c r="AC59">
        <v>-20.033004999999999</v>
      </c>
      <c r="AD59">
        <v>15.942244000000001</v>
      </c>
      <c r="AE59">
        <v>25.300813999999999</v>
      </c>
      <c r="AF59">
        <v>-78.276236999999995</v>
      </c>
      <c r="AG59">
        <v>-9.3585691000000004</v>
      </c>
      <c r="AH59" s="68"/>
      <c r="AI59" s="69">
        <f t="shared" si="71"/>
        <v>28.387755102041002</v>
      </c>
      <c r="AJ59" s="69">
        <f t="shared" si="72"/>
        <v>24.333898999999999</v>
      </c>
      <c r="AK59" s="69">
        <f t="shared" si="22"/>
        <v>14.495761</v>
      </c>
      <c r="AL59" s="69">
        <f t="shared" si="23"/>
        <v>28.387755102041002</v>
      </c>
      <c r="AM59" s="69">
        <f t="shared" si="24"/>
        <v>0</v>
      </c>
      <c r="AN59" s="69">
        <f t="shared" si="25"/>
        <v>0</v>
      </c>
      <c r="AO59" s="69">
        <f t="shared" si="26"/>
        <v>28.387755102041002</v>
      </c>
      <c r="AP59" s="60">
        <f t="shared" si="27"/>
        <v>0</v>
      </c>
      <c r="AQ59" s="69">
        <f t="shared" si="28"/>
        <v>0</v>
      </c>
      <c r="AR59" s="69">
        <f t="shared" si="29"/>
        <v>28.387755102041002</v>
      </c>
      <c r="AS59" s="69">
        <f t="shared" si="30"/>
        <v>0</v>
      </c>
      <c r="AT59" s="69">
        <f t="shared" si="31"/>
        <v>0</v>
      </c>
      <c r="AU59" s="69">
        <f t="shared" si="32"/>
        <v>28.387755102041002</v>
      </c>
      <c r="AV59" s="69">
        <f t="shared" si="33"/>
        <v>0</v>
      </c>
      <c r="AW59" s="69">
        <f t="shared" si="34"/>
        <v>0</v>
      </c>
      <c r="AX59" s="60">
        <f t="shared" si="35"/>
        <v>0</v>
      </c>
      <c r="AY59" s="60">
        <f t="shared" si="36"/>
        <v>0</v>
      </c>
      <c r="AZ59" s="60">
        <f t="shared" si="37"/>
        <v>0</v>
      </c>
    </row>
    <row r="60" spans="2:53" x14ac:dyDescent="0.25">
      <c r="B60">
        <v>27255102040.816002</v>
      </c>
      <c r="C60">
        <v>-18.868078000000001</v>
      </c>
      <c r="D60">
        <v>14.313101</v>
      </c>
      <c r="E60">
        <v>22.562832</v>
      </c>
      <c r="F60">
        <v>-77.980452999999997</v>
      </c>
      <c r="G60">
        <v>-8.2497311</v>
      </c>
      <c r="H60" s="68"/>
      <c r="I60" s="69">
        <f t="shared" si="68"/>
        <v>28.765306122449001</v>
      </c>
      <c r="J60" s="69">
        <f t="shared" si="69"/>
        <v>23.751963</v>
      </c>
      <c r="K60" s="69">
        <f t="shared" si="7"/>
        <v>15.577385</v>
      </c>
      <c r="L60" s="69">
        <f t="shared" si="8"/>
        <v>28.765306122449001</v>
      </c>
      <c r="M60" s="69">
        <f t="shared" si="9"/>
        <v>0</v>
      </c>
      <c r="N60" s="69">
        <f t="shared" si="10"/>
        <v>0</v>
      </c>
      <c r="O60" s="69">
        <f t="shared" si="11"/>
        <v>28.765306122449001</v>
      </c>
      <c r="P60" s="69">
        <f t="shared" si="12"/>
        <v>0</v>
      </c>
      <c r="Q60" s="69">
        <f t="shared" si="13"/>
        <v>0</v>
      </c>
      <c r="R60" s="69">
        <f t="shared" si="14"/>
        <v>28.765306122449001</v>
      </c>
      <c r="S60" s="69">
        <f t="shared" si="15"/>
        <v>0</v>
      </c>
      <c r="T60" s="69">
        <f t="shared" si="16"/>
        <v>0</v>
      </c>
      <c r="U60" s="69">
        <f t="shared" si="17"/>
        <v>28.765306122449001</v>
      </c>
      <c r="V60" s="69">
        <f t="shared" si="18"/>
        <v>0</v>
      </c>
      <c r="W60" s="69">
        <f t="shared" si="19"/>
        <v>0</v>
      </c>
      <c r="X60" s="60">
        <f t="shared" si="20"/>
        <v>0</v>
      </c>
      <c r="Y60" s="60">
        <f t="shared" ref="Y60:Z60" si="95">C584</f>
        <v>0</v>
      </c>
      <c r="Z60" s="60">
        <f t="shared" si="95"/>
        <v>0</v>
      </c>
      <c r="AB60">
        <v>27255102040.816002</v>
      </c>
      <c r="AC60">
        <v>-20.847563000000001</v>
      </c>
      <c r="AD60">
        <v>15.526016</v>
      </c>
      <c r="AE60">
        <v>25.022801999999999</v>
      </c>
      <c r="AF60">
        <v>-87.869011</v>
      </c>
      <c r="AG60">
        <v>-9.4967851999999997</v>
      </c>
      <c r="AH60" s="68"/>
      <c r="AI60" s="69">
        <f t="shared" si="71"/>
        <v>28.765306122449001</v>
      </c>
      <c r="AJ60" s="69">
        <f t="shared" si="72"/>
        <v>22.835165</v>
      </c>
      <c r="AK60" s="69">
        <f t="shared" si="22"/>
        <v>13.021143</v>
      </c>
      <c r="AL60" s="69">
        <f t="shared" si="23"/>
        <v>28.765306122449001</v>
      </c>
      <c r="AM60" s="69">
        <f t="shared" si="24"/>
        <v>0</v>
      </c>
      <c r="AN60" s="69">
        <f t="shared" si="25"/>
        <v>0</v>
      </c>
      <c r="AO60" s="69">
        <f t="shared" si="26"/>
        <v>28.765306122449001</v>
      </c>
      <c r="AP60" s="60">
        <f t="shared" si="27"/>
        <v>0</v>
      </c>
      <c r="AQ60" s="69">
        <f t="shared" si="28"/>
        <v>0</v>
      </c>
      <c r="AR60" s="69">
        <f t="shared" si="29"/>
        <v>28.765306122449001</v>
      </c>
      <c r="AS60" s="69">
        <f t="shared" si="30"/>
        <v>0</v>
      </c>
      <c r="AT60" s="69">
        <f t="shared" si="31"/>
        <v>0</v>
      </c>
      <c r="AU60" s="69">
        <f t="shared" si="32"/>
        <v>28.765306122449001</v>
      </c>
      <c r="AV60" s="69">
        <f t="shared" si="33"/>
        <v>0</v>
      </c>
      <c r="AW60" s="69">
        <f t="shared" si="34"/>
        <v>0</v>
      </c>
      <c r="AX60" s="60">
        <f t="shared" si="35"/>
        <v>0</v>
      </c>
      <c r="AY60" s="60">
        <f t="shared" si="36"/>
        <v>0</v>
      </c>
      <c r="AZ60" s="60">
        <f t="shared" si="37"/>
        <v>0</v>
      </c>
    </row>
    <row r="61" spans="2:53" x14ac:dyDescent="0.25">
      <c r="B61">
        <v>27632653061.223999</v>
      </c>
      <c r="C61">
        <v>-19.503247999999999</v>
      </c>
      <c r="D61">
        <v>15.767476</v>
      </c>
      <c r="E61">
        <v>24.020643</v>
      </c>
      <c r="F61">
        <v>-70.417343000000002</v>
      </c>
      <c r="G61">
        <v>-8.2531662000000008</v>
      </c>
      <c r="H61" s="68"/>
      <c r="I61" s="69">
        <f t="shared" si="68"/>
        <v>29.142857142856997</v>
      </c>
      <c r="J61" s="69">
        <f t="shared" si="69"/>
        <v>25.088711</v>
      </c>
      <c r="K61" s="69">
        <f t="shared" si="7"/>
        <v>17.011686000000001</v>
      </c>
      <c r="L61" s="69">
        <f t="shared" si="8"/>
        <v>29.142857142856997</v>
      </c>
      <c r="M61" s="69">
        <f t="shared" si="9"/>
        <v>0</v>
      </c>
      <c r="N61" s="69">
        <f t="shared" si="10"/>
        <v>0</v>
      </c>
      <c r="O61" s="69">
        <f t="shared" si="11"/>
        <v>29.142857142856997</v>
      </c>
      <c r="P61" s="69">
        <f t="shared" si="12"/>
        <v>0</v>
      </c>
      <c r="Q61" s="69">
        <f t="shared" si="13"/>
        <v>0</v>
      </c>
      <c r="R61" s="69">
        <f t="shared" si="14"/>
        <v>29.142857142856997</v>
      </c>
      <c r="S61" s="69">
        <f t="shared" si="15"/>
        <v>0</v>
      </c>
      <c r="T61" s="69">
        <f t="shared" si="16"/>
        <v>0</v>
      </c>
      <c r="U61" s="69">
        <f t="shared" si="17"/>
        <v>29.142857142856997</v>
      </c>
      <c r="V61" s="69">
        <f t="shared" si="18"/>
        <v>0</v>
      </c>
      <c r="W61" s="69">
        <f t="shared" si="19"/>
        <v>0</v>
      </c>
      <c r="X61" s="60">
        <f t="shared" si="20"/>
        <v>0</v>
      </c>
      <c r="Y61" s="60">
        <f t="shared" ref="Y61:Z61" si="96">C585</f>
        <v>0</v>
      </c>
      <c r="Z61" s="60">
        <f t="shared" si="96"/>
        <v>0</v>
      </c>
      <c r="AB61">
        <v>27632653061.223999</v>
      </c>
      <c r="AC61">
        <v>-20.561351999999999</v>
      </c>
      <c r="AD61">
        <v>16.066514999999999</v>
      </c>
      <c r="AE61">
        <v>25.839119</v>
      </c>
      <c r="AF61">
        <v>-75.336617000000004</v>
      </c>
      <c r="AG61">
        <v>-9.7726030000000002</v>
      </c>
      <c r="AH61" s="68"/>
      <c r="AI61" s="69">
        <f t="shared" si="71"/>
        <v>29.142857142856997</v>
      </c>
      <c r="AJ61" s="69">
        <f t="shared" si="72"/>
        <v>24.253371999999999</v>
      </c>
      <c r="AK61" s="69">
        <f t="shared" si="22"/>
        <v>14.426634999999999</v>
      </c>
      <c r="AL61" s="69">
        <f t="shared" si="23"/>
        <v>29.142857142856997</v>
      </c>
      <c r="AM61" s="69">
        <f t="shared" si="24"/>
        <v>0</v>
      </c>
      <c r="AN61" s="69">
        <f t="shared" si="25"/>
        <v>0</v>
      </c>
      <c r="AO61" s="69">
        <f t="shared" si="26"/>
        <v>29.142857142856997</v>
      </c>
      <c r="AP61" s="60">
        <f t="shared" si="27"/>
        <v>0</v>
      </c>
      <c r="AQ61" s="69">
        <f t="shared" si="28"/>
        <v>0</v>
      </c>
      <c r="AR61" s="69">
        <f t="shared" si="29"/>
        <v>29.142857142856997</v>
      </c>
      <c r="AS61" s="69">
        <f t="shared" si="30"/>
        <v>0</v>
      </c>
      <c r="AT61" s="69">
        <f t="shared" si="31"/>
        <v>0</v>
      </c>
      <c r="AU61" s="69">
        <f t="shared" si="32"/>
        <v>29.142857142856997</v>
      </c>
      <c r="AV61" s="69">
        <f t="shared" si="33"/>
        <v>0</v>
      </c>
      <c r="AW61" s="69">
        <f t="shared" si="34"/>
        <v>0</v>
      </c>
      <c r="AX61" s="60">
        <f t="shared" si="35"/>
        <v>0</v>
      </c>
      <c r="AY61" s="60">
        <f t="shared" si="36"/>
        <v>0</v>
      </c>
      <c r="AZ61" s="60">
        <f t="shared" si="37"/>
        <v>0</v>
      </c>
    </row>
    <row r="62" spans="2:53" x14ac:dyDescent="0.25">
      <c r="B62">
        <v>28010204081.632999</v>
      </c>
      <c r="C62">
        <v>-19.180309000000001</v>
      </c>
      <c r="D62">
        <v>14.465023</v>
      </c>
      <c r="E62">
        <v>22.840751999999998</v>
      </c>
      <c r="F62">
        <v>-82.861960999999994</v>
      </c>
      <c r="G62">
        <v>-8.3757295999999997</v>
      </c>
      <c r="H62" s="68"/>
      <c r="I62" s="69">
        <f t="shared" si="68"/>
        <v>29.520408163265</v>
      </c>
      <c r="J62" s="69">
        <f t="shared" si="69"/>
        <v>23.745861000000001</v>
      </c>
      <c r="K62" s="69">
        <f t="shared" si="7"/>
        <v>15.768758999999999</v>
      </c>
      <c r="L62" s="69">
        <f t="shared" si="8"/>
        <v>29.520408163265</v>
      </c>
      <c r="M62" s="69">
        <f t="shared" si="9"/>
        <v>0</v>
      </c>
      <c r="N62" s="69">
        <f t="shared" si="10"/>
        <v>0</v>
      </c>
      <c r="O62" s="69">
        <f t="shared" si="11"/>
        <v>29.520408163265</v>
      </c>
      <c r="P62" s="69">
        <f t="shared" si="12"/>
        <v>0</v>
      </c>
      <c r="Q62" s="69">
        <f t="shared" si="13"/>
        <v>0</v>
      </c>
      <c r="R62" s="69">
        <f t="shared" si="14"/>
        <v>29.520408163265</v>
      </c>
      <c r="S62" s="69">
        <f t="shared" si="15"/>
        <v>0</v>
      </c>
      <c r="T62" s="69">
        <f t="shared" si="16"/>
        <v>0</v>
      </c>
      <c r="U62" s="69">
        <f t="shared" si="17"/>
        <v>29.520408163265</v>
      </c>
      <c r="V62" s="69">
        <f t="shared" si="18"/>
        <v>0</v>
      </c>
      <c r="W62" s="69">
        <f t="shared" si="19"/>
        <v>0</v>
      </c>
      <c r="X62" s="60">
        <f t="shared" si="20"/>
        <v>0</v>
      </c>
      <c r="Y62" s="60">
        <f t="shared" ref="Y62:Z62" si="97">C586</f>
        <v>0</v>
      </c>
      <c r="Z62" s="60">
        <f t="shared" si="97"/>
        <v>0</v>
      </c>
      <c r="AB62">
        <v>28010204081.632999</v>
      </c>
      <c r="AC62">
        <v>-20.877631999999998</v>
      </c>
      <c r="AD62">
        <v>13.508115999999999</v>
      </c>
      <c r="AE62">
        <v>23.340107</v>
      </c>
      <c r="AF62">
        <v>-84.053100999999998</v>
      </c>
      <c r="AG62">
        <v>-9.8319901999999999</v>
      </c>
      <c r="AH62" s="68"/>
      <c r="AI62" s="69">
        <f t="shared" si="71"/>
        <v>29.520408163265</v>
      </c>
      <c r="AJ62" s="69">
        <f t="shared" si="72"/>
        <v>23.869083</v>
      </c>
      <c r="AK62" s="69">
        <f t="shared" si="22"/>
        <v>13.889004999999999</v>
      </c>
      <c r="AL62" s="69">
        <f t="shared" si="23"/>
        <v>29.520408163265</v>
      </c>
      <c r="AM62" s="69">
        <f t="shared" si="24"/>
        <v>0</v>
      </c>
      <c r="AN62" s="69">
        <f t="shared" si="25"/>
        <v>0</v>
      </c>
      <c r="AO62" s="69">
        <f t="shared" si="26"/>
        <v>29.520408163265</v>
      </c>
      <c r="AP62" s="60">
        <f t="shared" si="27"/>
        <v>0</v>
      </c>
      <c r="AQ62" s="69">
        <f t="shared" si="28"/>
        <v>0</v>
      </c>
      <c r="AR62" s="69">
        <f t="shared" si="29"/>
        <v>29.520408163265</v>
      </c>
      <c r="AS62" s="69">
        <f t="shared" si="30"/>
        <v>0</v>
      </c>
      <c r="AT62" s="69">
        <f t="shared" si="31"/>
        <v>0</v>
      </c>
      <c r="AU62" s="69">
        <f t="shared" si="32"/>
        <v>29.520408163265</v>
      </c>
      <c r="AV62" s="69">
        <f t="shared" si="33"/>
        <v>0</v>
      </c>
      <c r="AW62" s="69">
        <f t="shared" si="34"/>
        <v>0</v>
      </c>
      <c r="AX62" s="60">
        <f t="shared" si="35"/>
        <v>0</v>
      </c>
      <c r="AY62" s="60">
        <f t="shared" si="36"/>
        <v>0</v>
      </c>
      <c r="AZ62" s="60">
        <f t="shared" si="37"/>
        <v>0</v>
      </c>
    </row>
    <row r="63" spans="2:53" x14ac:dyDescent="0.25">
      <c r="B63">
        <v>28387755102.041</v>
      </c>
      <c r="C63">
        <v>-19.253865999999999</v>
      </c>
      <c r="D63">
        <v>16.956841000000001</v>
      </c>
      <c r="E63">
        <v>25.241966000000001</v>
      </c>
      <c r="F63">
        <v>-71.323104999999998</v>
      </c>
      <c r="G63">
        <v>-8.2851266999999993</v>
      </c>
      <c r="H63" s="68"/>
      <c r="I63" s="69">
        <f t="shared" si="68"/>
        <v>29.897959183672999</v>
      </c>
      <c r="J63" s="69">
        <f t="shared" si="69"/>
        <v>24.477820999999999</v>
      </c>
      <c r="K63" s="69">
        <f t="shared" si="7"/>
        <v>16.494581</v>
      </c>
      <c r="L63" s="69">
        <f t="shared" si="8"/>
        <v>29.897959183672999</v>
      </c>
      <c r="M63" s="69">
        <f t="shared" si="9"/>
        <v>0</v>
      </c>
      <c r="N63" s="69">
        <f t="shared" si="10"/>
        <v>0</v>
      </c>
      <c r="O63" s="69">
        <f t="shared" si="11"/>
        <v>29.897959183672999</v>
      </c>
      <c r="P63" s="69">
        <f t="shared" si="12"/>
        <v>0</v>
      </c>
      <c r="Q63" s="69">
        <f t="shared" si="13"/>
        <v>0</v>
      </c>
      <c r="R63" s="69">
        <f t="shared" si="14"/>
        <v>29.897959183672999</v>
      </c>
      <c r="S63" s="69">
        <f t="shared" si="15"/>
        <v>0</v>
      </c>
      <c r="T63" s="69">
        <f t="shared" si="16"/>
        <v>0</v>
      </c>
      <c r="U63" s="69">
        <f t="shared" si="17"/>
        <v>29.897959183672999</v>
      </c>
      <c r="V63" s="69">
        <f t="shared" si="18"/>
        <v>0</v>
      </c>
      <c r="W63" s="69">
        <f t="shared" si="19"/>
        <v>0</v>
      </c>
      <c r="X63" s="60">
        <f t="shared" si="20"/>
        <v>0</v>
      </c>
      <c r="Y63" s="60">
        <f t="shared" ref="Y63:Z63" si="98">C587</f>
        <v>0</v>
      </c>
      <c r="Z63" s="60">
        <f t="shared" si="98"/>
        <v>0</v>
      </c>
      <c r="AB63">
        <v>28387755102.041</v>
      </c>
      <c r="AC63">
        <v>-20.956451000000001</v>
      </c>
      <c r="AD63">
        <v>14.495761</v>
      </c>
      <c r="AE63">
        <v>24.333898999999999</v>
      </c>
      <c r="AF63">
        <v>-72.845284000000007</v>
      </c>
      <c r="AG63">
        <v>-9.8381366999999997</v>
      </c>
      <c r="AH63" s="68"/>
      <c r="AI63" s="69">
        <f t="shared" si="71"/>
        <v>29.897959183672999</v>
      </c>
      <c r="AJ63" s="69">
        <f t="shared" si="72"/>
        <v>25.611031000000001</v>
      </c>
      <c r="AK63" s="69">
        <f t="shared" si="22"/>
        <v>15.529088</v>
      </c>
      <c r="AL63" s="69">
        <f t="shared" si="23"/>
        <v>29.897959183672999</v>
      </c>
      <c r="AM63" s="69">
        <f t="shared" si="24"/>
        <v>0</v>
      </c>
      <c r="AN63" s="69">
        <f t="shared" si="25"/>
        <v>0</v>
      </c>
      <c r="AO63" s="69">
        <f t="shared" si="26"/>
        <v>29.897959183672999</v>
      </c>
      <c r="AP63" s="60">
        <f t="shared" si="27"/>
        <v>0</v>
      </c>
      <c r="AQ63" s="69">
        <f t="shared" si="28"/>
        <v>0</v>
      </c>
      <c r="AR63" s="69">
        <f t="shared" si="29"/>
        <v>29.897959183672999</v>
      </c>
      <c r="AS63" s="69">
        <f t="shared" si="30"/>
        <v>0</v>
      </c>
      <c r="AT63" s="69">
        <f t="shared" si="31"/>
        <v>0</v>
      </c>
      <c r="AU63" s="69">
        <f t="shared" si="32"/>
        <v>29.897959183672999</v>
      </c>
      <c r="AV63" s="69">
        <f t="shared" si="33"/>
        <v>0</v>
      </c>
      <c r="AW63" s="69">
        <f t="shared" si="34"/>
        <v>0</v>
      </c>
      <c r="AX63" s="60">
        <f t="shared" si="35"/>
        <v>0</v>
      </c>
      <c r="AY63" s="60">
        <f t="shared" si="36"/>
        <v>0</v>
      </c>
      <c r="AZ63" s="60">
        <f t="shared" si="37"/>
        <v>0</v>
      </c>
    </row>
    <row r="64" spans="2:53" x14ac:dyDescent="0.25">
      <c r="B64">
        <v>28765306122.449001</v>
      </c>
      <c r="C64">
        <v>-19.283826999999999</v>
      </c>
      <c r="D64">
        <v>15.577385</v>
      </c>
      <c r="E64">
        <v>23.751963</v>
      </c>
      <c r="F64">
        <v>-84.709991000000002</v>
      </c>
      <c r="G64">
        <v>-8.1745777000000004</v>
      </c>
      <c r="H64" s="68"/>
      <c r="I64" s="69">
        <f t="shared" si="68"/>
        <v>30.275510204082</v>
      </c>
      <c r="J64" s="69">
        <f t="shared" si="69"/>
        <v>23.924896</v>
      </c>
      <c r="K64" s="69">
        <f t="shared" si="7"/>
        <v>15.905727000000001</v>
      </c>
      <c r="L64" s="69">
        <f t="shared" si="8"/>
        <v>30.275510204082</v>
      </c>
      <c r="M64" s="69">
        <f t="shared" si="9"/>
        <v>0</v>
      </c>
      <c r="N64" s="69">
        <f t="shared" si="10"/>
        <v>0</v>
      </c>
      <c r="O64" s="69">
        <f t="shared" si="11"/>
        <v>30.275510204082</v>
      </c>
      <c r="P64" s="69">
        <f t="shared" si="12"/>
        <v>0</v>
      </c>
      <c r="Q64" s="69">
        <f t="shared" si="13"/>
        <v>0</v>
      </c>
      <c r="R64" s="69">
        <f t="shared" si="14"/>
        <v>30.275510204082</v>
      </c>
      <c r="S64" s="69">
        <f t="shared" si="15"/>
        <v>0</v>
      </c>
      <c r="T64" s="69">
        <f t="shared" si="16"/>
        <v>0</v>
      </c>
      <c r="U64" s="69">
        <f t="shared" si="17"/>
        <v>30.275510204082</v>
      </c>
      <c r="V64" s="69">
        <f t="shared" si="18"/>
        <v>0</v>
      </c>
      <c r="W64" s="69">
        <f t="shared" si="19"/>
        <v>0</v>
      </c>
      <c r="X64" s="60">
        <f t="shared" si="20"/>
        <v>0</v>
      </c>
      <c r="Y64" s="60">
        <f t="shared" ref="Y64:Z64" si="99">C588</f>
        <v>0</v>
      </c>
      <c r="Z64" s="60">
        <f t="shared" si="99"/>
        <v>0</v>
      </c>
      <c r="AB64">
        <v>28765306122.449001</v>
      </c>
      <c r="AC64">
        <v>-20.486519000000001</v>
      </c>
      <c r="AD64">
        <v>13.021143</v>
      </c>
      <c r="AE64">
        <v>22.835165</v>
      </c>
      <c r="AF64">
        <v>-81.037987000000001</v>
      </c>
      <c r="AG64">
        <v>-9.8140221000000007</v>
      </c>
      <c r="AH64" s="68"/>
      <c r="AI64" s="69">
        <f t="shared" si="71"/>
        <v>30.275510204082</v>
      </c>
      <c r="AJ64" s="69">
        <f t="shared" si="72"/>
        <v>25.129995000000001</v>
      </c>
      <c r="AK64" s="69">
        <f t="shared" si="22"/>
        <v>15.094312</v>
      </c>
      <c r="AL64" s="69">
        <f t="shared" si="23"/>
        <v>30.275510204082</v>
      </c>
      <c r="AM64" s="69">
        <f t="shared" si="24"/>
        <v>0</v>
      </c>
      <c r="AN64" s="69">
        <f t="shared" si="25"/>
        <v>0</v>
      </c>
      <c r="AO64" s="69">
        <f t="shared" si="26"/>
        <v>30.275510204082</v>
      </c>
      <c r="AP64" s="60">
        <f t="shared" si="27"/>
        <v>0</v>
      </c>
      <c r="AQ64" s="69">
        <f t="shared" si="28"/>
        <v>0</v>
      </c>
      <c r="AR64" s="69">
        <f t="shared" si="29"/>
        <v>30.275510204082</v>
      </c>
      <c r="AS64" s="69">
        <f t="shared" si="30"/>
        <v>0</v>
      </c>
      <c r="AT64" s="69">
        <f t="shared" si="31"/>
        <v>0</v>
      </c>
      <c r="AU64" s="69">
        <f t="shared" si="32"/>
        <v>30.275510204082</v>
      </c>
      <c r="AV64" s="69">
        <f t="shared" si="33"/>
        <v>0</v>
      </c>
      <c r="AW64" s="69">
        <f t="shared" si="34"/>
        <v>0</v>
      </c>
      <c r="AX64" s="60">
        <f t="shared" si="35"/>
        <v>0</v>
      </c>
      <c r="AY64" s="60">
        <f t="shared" si="36"/>
        <v>0</v>
      </c>
      <c r="AZ64" s="60">
        <f t="shared" si="37"/>
        <v>0</v>
      </c>
    </row>
    <row r="65" spans="2:52" x14ac:dyDescent="0.25">
      <c r="B65">
        <v>29142857142.856998</v>
      </c>
      <c r="C65">
        <v>-18.834267000000001</v>
      </c>
      <c r="D65">
        <v>17.011686000000001</v>
      </c>
      <c r="E65">
        <v>25.088711</v>
      </c>
      <c r="F65">
        <v>-73.547104000000004</v>
      </c>
      <c r="G65">
        <v>-8.0770234999999992</v>
      </c>
      <c r="H65" s="68"/>
      <c r="I65" s="69">
        <f t="shared" si="68"/>
        <v>30.653061224490003</v>
      </c>
      <c r="J65" s="69">
        <f t="shared" si="69"/>
        <v>23.755337000000001</v>
      </c>
      <c r="K65" s="69">
        <f t="shared" si="7"/>
        <v>15.685478</v>
      </c>
      <c r="L65" s="69">
        <f t="shared" si="8"/>
        <v>30.653061224490003</v>
      </c>
      <c r="M65" s="69">
        <f t="shared" si="9"/>
        <v>0</v>
      </c>
      <c r="N65" s="69">
        <f t="shared" si="10"/>
        <v>0</v>
      </c>
      <c r="O65" s="69">
        <f t="shared" si="11"/>
        <v>30.653061224490003</v>
      </c>
      <c r="P65" s="69">
        <f t="shared" si="12"/>
        <v>0</v>
      </c>
      <c r="Q65" s="69">
        <f t="shared" si="13"/>
        <v>0</v>
      </c>
      <c r="R65" s="69">
        <f t="shared" si="14"/>
        <v>30.653061224490003</v>
      </c>
      <c r="S65" s="69">
        <f t="shared" si="15"/>
        <v>0</v>
      </c>
      <c r="T65" s="69">
        <f t="shared" si="16"/>
        <v>0</v>
      </c>
      <c r="U65" s="69">
        <f t="shared" si="17"/>
        <v>30.653061224490003</v>
      </c>
      <c r="V65" s="69">
        <f t="shared" si="18"/>
        <v>0</v>
      </c>
      <c r="W65" s="69">
        <f t="shared" si="19"/>
        <v>0</v>
      </c>
      <c r="X65" s="60">
        <f t="shared" si="20"/>
        <v>0</v>
      </c>
      <c r="Y65" s="60">
        <f t="shared" ref="Y65:Z65" si="100">C589</f>
        <v>0</v>
      </c>
      <c r="Z65" s="60">
        <f t="shared" si="100"/>
        <v>0</v>
      </c>
      <c r="AB65">
        <v>29142857142.856998</v>
      </c>
      <c r="AC65">
        <v>-20.694578</v>
      </c>
      <c r="AD65">
        <v>14.426634999999999</v>
      </c>
      <c r="AE65">
        <v>24.253371999999999</v>
      </c>
      <c r="AF65">
        <v>-74.656234999999995</v>
      </c>
      <c r="AG65">
        <v>-9.8267374000000007</v>
      </c>
      <c r="AH65" s="68"/>
      <c r="AI65" s="69">
        <f t="shared" si="71"/>
        <v>30.653061224490003</v>
      </c>
      <c r="AJ65" s="69">
        <f t="shared" si="72"/>
        <v>25.144639999999999</v>
      </c>
      <c r="AK65" s="69">
        <f t="shared" si="22"/>
        <v>15.096073000000001</v>
      </c>
      <c r="AL65" s="69">
        <f t="shared" si="23"/>
        <v>30.653061224490003</v>
      </c>
      <c r="AM65" s="69">
        <f t="shared" si="24"/>
        <v>0</v>
      </c>
      <c r="AN65" s="69">
        <f t="shared" si="25"/>
        <v>0</v>
      </c>
      <c r="AO65" s="69">
        <f t="shared" si="26"/>
        <v>30.653061224490003</v>
      </c>
      <c r="AP65" s="60">
        <f t="shared" si="27"/>
        <v>0</v>
      </c>
      <c r="AQ65" s="69">
        <f t="shared" si="28"/>
        <v>0</v>
      </c>
      <c r="AR65" s="69">
        <f t="shared" si="29"/>
        <v>30.653061224490003</v>
      </c>
      <c r="AS65" s="69">
        <f t="shared" si="30"/>
        <v>0</v>
      </c>
      <c r="AT65" s="69">
        <f t="shared" si="31"/>
        <v>0</v>
      </c>
      <c r="AU65" s="69">
        <f t="shared" si="32"/>
        <v>30.653061224490003</v>
      </c>
      <c r="AV65" s="69">
        <f t="shared" si="33"/>
        <v>0</v>
      </c>
      <c r="AW65" s="69">
        <f t="shared" si="34"/>
        <v>0</v>
      </c>
      <c r="AX65" s="60">
        <f t="shared" si="35"/>
        <v>0</v>
      </c>
      <c r="AY65" s="60">
        <f t="shared" si="36"/>
        <v>0</v>
      </c>
      <c r="AZ65" s="60">
        <f t="shared" si="37"/>
        <v>0</v>
      </c>
    </row>
    <row r="66" spans="2:52" x14ac:dyDescent="0.25">
      <c r="B66">
        <v>29520408163.264999</v>
      </c>
      <c r="C66">
        <v>-19.040469999999999</v>
      </c>
      <c r="D66">
        <v>15.768758999999999</v>
      </c>
      <c r="E66">
        <v>23.745861000000001</v>
      </c>
      <c r="F66">
        <v>-79.288719</v>
      </c>
      <c r="G66">
        <v>-7.9771017999999998</v>
      </c>
      <c r="H66" s="68"/>
      <c r="I66" s="69">
        <f t="shared" si="68"/>
        <v>31.030612244897998</v>
      </c>
      <c r="J66" s="69">
        <f t="shared" si="69"/>
        <v>23.718063000000001</v>
      </c>
      <c r="K66" s="69">
        <f t="shared" si="7"/>
        <v>15.551489999999999</v>
      </c>
      <c r="L66" s="69">
        <f t="shared" si="8"/>
        <v>31.030612244897998</v>
      </c>
      <c r="M66" s="69">
        <f t="shared" si="9"/>
        <v>0</v>
      </c>
      <c r="N66" s="69">
        <f t="shared" si="10"/>
        <v>0</v>
      </c>
      <c r="O66" s="69">
        <f t="shared" si="11"/>
        <v>31.030612244897998</v>
      </c>
      <c r="P66" s="69">
        <f t="shared" si="12"/>
        <v>0</v>
      </c>
      <c r="Q66" s="69">
        <f t="shared" si="13"/>
        <v>0</v>
      </c>
      <c r="R66" s="69">
        <f t="shared" si="14"/>
        <v>31.030612244897998</v>
      </c>
      <c r="S66" s="69">
        <f t="shared" si="15"/>
        <v>0</v>
      </c>
      <c r="T66" s="69">
        <f t="shared" si="16"/>
        <v>0</v>
      </c>
      <c r="U66" s="69">
        <f t="shared" si="17"/>
        <v>31.030612244897998</v>
      </c>
      <c r="V66" s="69">
        <f t="shared" si="18"/>
        <v>0</v>
      </c>
      <c r="W66" s="69">
        <f t="shared" si="19"/>
        <v>0</v>
      </c>
      <c r="X66" s="60">
        <f t="shared" si="20"/>
        <v>0</v>
      </c>
      <c r="Y66" s="60">
        <f t="shared" ref="Y66:Z66" si="101">C590</f>
        <v>0</v>
      </c>
      <c r="Z66" s="60">
        <f t="shared" si="101"/>
        <v>0</v>
      </c>
      <c r="AB66">
        <v>29520408163.264999</v>
      </c>
      <c r="AC66">
        <v>-20.837284</v>
      </c>
      <c r="AD66">
        <v>13.889004999999999</v>
      </c>
      <c r="AE66">
        <v>23.869083</v>
      </c>
      <c r="AF66">
        <v>-80.920731000000004</v>
      </c>
      <c r="AG66">
        <v>-9.9800796999999992</v>
      </c>
      <c r="AH66" s="68"/>
      <c r="AI66" s="69">
        <f t="shared" si="71"/>
        <v>31.030612244897998</v>
      </c>
      <c r="AJ66" s="69">
        <f t="shared" si="72"/>
        <v>24.541644999999999</v>
      </c>
      <c r="AK66" s="69">
        <f t="shared" si="22"/>
        <v>14.538643</v>
      </c>
      <c r="AL66" s="69">
        <f t="shared" si="23"/>
        <v>31.030612244897998</v>
      </c>
      <c r="AM66" s="69">
        <f t="shared" si="24"/>
        <v>0</v>
      </c>
      <c r="AN66" s="69">
        <f t="shared" si="25"/>
        <v>0</v>
      </c>
      <c r="AO66" s="69">
        <f t="shared" si="26"/>
        <v>31.030612244897998</v>
      </c>
      <c r="AP66" s="60">
        <f t="shared" si="27"/>
        <v>0</v>
      </c>
      <c r="AQ66" s="69">
        <f t="shared" si="28"/>
        <v>0</v>
      </c>
      <c r="AR66" s="69">
        <f t="shared" si="29"/>
        <v>31.030612244897998</v>
      </c>
      <c r="AS66" s="69">
        <f t="shared" si="30"/>
        <v>0</v>
      </c>
      <c r="AT66" s="69">
        <f t="shared" si="31"/>
        <v>0</v>
      </c>
      <c r="AU66" s="69">
        <f t="shared" si="32"/>
        <v>31.030612244897998</v>
      </c>
      <c r="AV66" s="69">
        <f t="shared" si="33"/>
        <v>0</v>
      </c>
      <c r="AW66" s="69">
        <f t="shared" si="34"/>
        <v>0</v>
      </c>
      <c r="AX66" s="60">
        <f t="shared" si="35"/>
        <v>0</v>
      </c>
      <c r="AY66" s="60">
        <f t="shared" si="36"/>
        <v>0</v>
      </c>
      <c r="AZ66" s="60">
        <f t="shared" si="37"/>
        <v>0</v>
      </c>
    </row>
    <row r="67" spans="2:52" x14ac:dyDescent="0.25">
      <c r="B67">
        <v>29897959183.673</v>
      </c>
      <c r="C67">
        <v>-18.841813999999999</v>
      </c>
      <c r="D67">
        <v>16.494581</v>
      </c>
      <c r="E67">
        <v>24.477820999999999</v>
      </c>
      <c r="F67">
        <v>-75.926383999999999</v>
      </c>
      <c r="G67">
        <v>-7.9832387000000002</v>
      </c>
      <c r="H67" s="68"/>
      <c r="I67" s="69">
        <f t="shared" si="68"/>
        <v>31.408163265306001</v>
      </c>
      <c r="J67" s="69">
        <f t="shared" si="69"/>
        <v>23.497353</v>
      </c>
      <c r="K67" s="69">
        <f t="shared" si="7"/>
        <v>15.267924000000001</v>
      </c>
      <c r="L67" s="69">
        <f t="shared" si="8"/>
        <v>31.408163265306001</v>
      </c>
      <c r="M67" s="69">
        <f t="shared" si="9"/>
        <v>0</v>
      </c>
      <c r="N67" s="69">
        <f t="shared" si="10"/>
        <v>0</v>
      </c>
      <c r="O67" s="69">
        <f t="shared" si="11"/>
        <v>31.408163265306001</v>
      </c>
      <c r="P67" s="69">
        <f t="shared" si="12"/>
        <v>0</v>
      </c>
      <c r="Q67" s="69">
        <f t="shared" si="13"/>
        <v>0</v>
      </c>
      <c r="R67" s="69">
        <f t="shared" si="14"/>
        <v>31.408163265306001</v>
      </c>
      <c r="S67" s="69">
        <f t="shared" si="15"/>
        <v>0</v>
      </c>
      <c r="T67" s="69">
        <f t="shared" si="16"/>
        <v>0</v>
      </c>
      <c r="U67" s="69">
        <f t="shared" si="17"/>
        <v>31.408163265306001</v>
      </c>
      <c r="V67" s="69">
        <f t="shared" si="18"/>
        <v>0</v>
      </c>
      <c r="W67" s="69">
        <f t="shared" si="19"/>
        <v>0</v>
      </c>
      <c r="X67" s="60">
        <f t="shared" si="20"/>
        <v>0</v>
      </c>
      <c r="Y67" s="60">
        <f t="shared" ref="Y67:Z67" si="102">C591</f>
        <v>0</v>
      </c>
      <c r="Z67" s="60">
        <f t="shared" si="102"/>
        <v>0</v>
      </c>
      <c r="AB67">
        <v>29897959183.673</v>
      </c>
      <c r="AC67">
        <v>-20.919464000000001</v>
      </c>
      <c r="AD67">
        <v>15.529088</v>
      </c>
      <c r="AE67">
        <v>25.611031000000001</v>
      </c>
      <c r="AF67">
        <v>-79.111046000000002</v>
      </c>
      <c r="AG67">
        <v>-10.081943000000001</v>
      </c>
      <c r="AH67" s="68"/>
      <c r="AI67" s="69">
        <f t="shared" si="71"/>
        <v>31.408163265306001</v>
      </c>
      <c r="AJ67" s="69">
        <f t="shared" si="72"/>
        <v>25.047059999999998</v>
      </c>
      <c r="AK67" s="69">
        <f t="shared" si="22"/>
        <v>15.025867</v>
      </c>
      <c r="AL67" s="69">
        <f t="shared" si="23"/>
        <v>31.408163265306001</v>
      </c>
      <c r="AM67" s="69">
        <f t="shared" si="24"/>
        <v>0</v>
      </c>
      <c r="AN67" s="69">
        <f t="shared" si="25"/>
        <v>0</v>
      </c>
      <c r="AO67" s="69">
        <f t="shared" si="26"/>
        <v>31.408163265306001</v>
      </c>
      <c r="AP67" s="60">
        <f t="shared" si="27"/>
        <v>0</v>
      </c>
      <c r="AQ67" s="69">
        <f t="shared" si="28"/>
        <v>0</v>
      </c>
      <c r="AR67" s="69">
        <f t="shared" si="29"/>
        <v>31.408163265306001</v>
      </c>
      <c r="AS67" s="69">
        <f t="shared" si="30"/>
        <v>0</v>
      </c>
      <c r="AT67" s="69">
        <f t="shared" si="31"/>
        <v>0</v>
      </c>
      <c r="AU67" s="69">
        <f t="shared" si="32"/>
        <v>31.408163265306001</v>
      </c>
      <c r="AV67" s="69">
        <f t="shared" si="33"/>
        <v>0</v>
      </c>
      <c r="AW67" s="69">
        <f t="shared" si="34"/>
        <v>0</v>
      </c>
      <c r="AX67" s="60">
        <f t="shared" si="35"/>
        <v>0</v>
      </c>
      <c r="AY67" s="60">
        <f t="shared" si="36"/>
        <v>0</v>
      </c>
      <c r="AZ67" s="60">
        <f t="shared" si="37"/>
        <v>0</v>
      </c>
    </row>
    <row r="68" spans="2:52" x14ac:dyDescent="0.25">
      <c r="B68">
        <v>30275510204.082001</v>
      </c>
      <c r="C68">
        <v>-18.904890000000002</v>
      </c>
      <c r="D68">
        <v>15.905727000000001</v>
      </c>
      <c r="E68">
        <v>23.924896</v>
      </c>
      <c r="F68">
        <v>-78.113913999999994</v>
      </c>
      <c r="G68">
        <v>-8.0191689000000004</v>
      </c>
      <c r="H68" s="68"/>
      <c r="I68" s="69">
        <f t="shared" si="68"/>
        <v>31.785714285714</v>
      </c>
      <c r="J68" s="69">
        <f t="shared" si="69"/>
        <v>23.782948000000001</v>
      </c>
      <c r="K68" s="69">
        <f t="shared" si="7"/>
        <v>15.431689</v>
      </c>
      <c r="L68" s="69">
        <f t="shared" si="8"/>
        <v>31.785714285714</v>
      </c>
      <c r="M68" s="69">
        <f t="shared" si="9"/>
        <v>0</v>
      </c>
      <c r="N68" s="69">
        <f t="shared" si="10"/>
        <v>0</v>
      </c>
      <c r="O68" s="69">
        <f t="shared" si="11"/>
        <v>31.785714285714</v>
      </c>
      <c r="P68" s="69">
        <f t="shared" si="12"/>
        <v>0</v>
      </c>
      <c r="Q68" s="69">
        <f t="shared" si="13"/>
        <v>0</v>
      </c>
      <c r="R68" s="69">
        <f t="shared" si="14"/>
        <v>31.785714285714</v>
      </c>
      <c r="S68" s="69">
        <f t="shared" si="15"/>
        <v>0</v>
      </c>
      <c r="T68" s="69">
        <f t="shared" si="16"/>
        <v>0</v>
      </c>
      <c r="U68" s="69">
        <f t="shared" si="17"/>
        <v>31.785714285714</v>
      </c>
      <c r="V68" s="69">
        <f t="shared" si="18"/>
        <v>0</v>
      </c>
      <c r="W68" s="69">
        <f t="shared" si="19"/>
        <v>0</v>
      </c>
      <c r="X68" s="60">
        <f t="shared" si="20"/>
        <v>0</v>
      </c>
      <c r="Y68" s="60">
        <f t="shared" ref="Y68:Z68" si="103">C592</f>
        <v>0</v>
      </c>
      <c r="Z68" s="60">
        <f t="shared" si="103"/>
        <v>0</v>
      </c>
      <c r="AB68">
        <v>30275510204.082001</v>
      </c>
      <c r="AC68">
        <v>-20.918430000000001</v>
      </c>
      <c r="AD68">
        <v>15.094312</v>
      </c>
      <c r="AE68">
        <v>25.129995000000001</v>
      </c>
      <c r="AF68">
        <v>-85.168289000000001</v>
      </c>
      <c r="AG68">
        <v>-10.035684</v>
      </c>
      <c r="AH68" s="68"/>
      <c r="AI68" s="69">
        <f t="shared" si="71"/>
        <v>31.785714285714</v>
      </c>
      <c r="AJ68" s="69">
        <f t="shared" si="72"/>
        <v>26.409096000000002</v>
      </c>
      <c r="AK68" s="69">
        <f t="shared" si="22"/>
        <v>16.449207000000001</v>
      </c>
      <c r="AL68" s="69">
        <f t="shared" si="23"/>
        <v>31.785714285714</v>
      </c>
      <c r="AM68" s="69">
        <f t="shared" si="24"/>
        <v>0</v>
      </c>
      <c r="AN68" s="69">
        <f t="shared" si="25"/>
        <v>0</v>
      </c>
      <c r="AO68" s="69">
        <f t="shared" si="26"/>
        <v>31.785714285714</v>
      </c>
      <c r="AP68" s="60">
        <f t="shared" si="27"/>
        <v>0</v>
      </c>
      <c r="AQ68" s="69">
        <f t="shared" si="28"/>
        <v>0</v>
      </c>
      <c r="AR68" s="69">
        <f t="shared" si="29"/>
        <v>31.785714285714</v>
      </c>
      <c r="AS68" s="69">
        <f t="shared" si="30"/>
        <v>0</v>
      </c>
      <c r="AT68" s="69">
        <f t="shared" si="31"/>
        <v>0</v>
      </c>
      <c r="AU68" s="69">
        <f t="shared" si="32"/>
        <v>31.785714285714</v>
      </c>
      <c r="AV68" s="69">
        <f t="shared" si="33"/>
        <v>0</v>
      </c>
      <c r="AW68" s="69">
        <f t="shared" si="34"/>
        <v>0</v>
      </c>
      <c r="AX68" s="60">
        <f t="shared" si="35"/>
        <v>0</v>
      </c>
      <c r="AY68" s="60">
        <f t="shared" si="36"/>
        <v>0</v>
      </c>
      <c r="AZ68" s="60">
        <f t="shared" si="37"/>
        <v>0</v>
      </c>
    </row>
    <row r="69" spans="2:52" x14ac:dyDescent="0.25">
      <c r="B69">
        <v>30653061224.490002</v>
      </c>
      <c r="C69">
        <v>-19.038032999999999</v>
      </c>
      <c r="D69">
        <v>15.685478</v>
      </c>
      <c r="E69">
        <v>23.755337000000001</v>
      </c>
      <c r="F69">
        <v>-75.748276000000004</v>
      </c>
      <c r="G69">
        <v>-8.0698585999999999</v>
      </c>
      <c r="H69" s="68"/>
      <c r="I69" s="69">
        <f t="shared" ref="I69:I100" si="104">B73/1000000000</f>
        <v>32.163265306122</v>
      </c>
      <c r="J69" s="69">
        <f t="shared" ref="J69:J100" si="105">E73</f>
        <v>24.049220999999999</v>
      </c>
      <c r="K69" s="69">
        <f t="shared" si="7"/>
        <v>15.597215</v>
      </c>
      <c r="L69" s="69">
        <f t="shared" si="8"/>
        <v>32.163265306122</v>
      </c>
      <c r="M69" s="69">
        <f t="shared" si="9"/>
        <v>0</v>
      </c>
      <c r="N69" s="69">
        <f t="shared" si="10"/>
        <v>0</v>
      </c>
      <c r="O69" s="69">
        <f t="shared" si="11"/>
        <v>32.163265306122</v>
      </c>
      <c r="P69" s="69">
        <f t="shared" si="12"/>
        <v>0</v>
      </c>
      <c r="Q69" s="69">
        <f t="shared" si="13"/>
        <v>0</v>
      </c>
      <c r="R69" s="69">
        <f t="shared" si="14"/>
        <v>32.163265306122</v>
      </c>
      <c r="S69" s="69">
        <f t="shared" si="15"/>
        <v>0</v>
      </c>
      <c r="T69" s="69">
        <f t="shared" si="16"/>
        <v>0</v>
      </c>
      <c r="U69" s="69">
        <f t="shared" si="17"/>
        <v>32.163265306122</v>
      </c>
      <c r="V69" s="69">
        <f t="shared" si="18"/>
        <v>0</v>
      </c>
      <c r="W69" s="69">
        <f t="shared" si="19"/>
        <v>0</v>
      </c>
      <c r="X69" s="60">
        <f t="shared" si="20"/>
        <v>0</v>
      </c>
      <c r="Y69" s="60">
        <f t="shared" ref="Y69:Z69" si="106">C593</f>
        <v>0</v>
      </c>
      <c r="Z69" s="60">
        <f t="shared" si="106"/>
        <v>0</v>
      </c>
      <c r="AB69">
        <v>30653061224.490002</v>
      </c>
      <c r="AC69">
        <v>-20.903894000000001</v>
      </c>
      <c r="AD69">
        <v>15.096073000000001</v>
      </c>
      <c r="AE69">
        <v>25.144639999999999</v>
      </c>
      <c r="AF69">
        <v>-78.511902000000006</v>
      </c>
      <c r="AG69">
        <v>-10.048567</v>
      </c>
      <c r="AH69" s="68"/>
      <c r="AI69" s="69">
        <f t="shared" ref="AI69:AI100" si="107">AB73/1000000000</f>
        <v>32.163265306122</v>
      </c>
      <c r="AJ69" s="69">
        <f t="shared" ref="AJ69:AJ100" si="108">AE73</f>
        <v>27.229734000000001</v>
      </c>
      <c r="AK69" s="69">
        <f t="shared" si="22"/>
        <v>17.331478000000001</v>
      </c>
      <c r="AL69" s="69">
        <f t="shared" si="23"/>
        <v>32.163265306122</v>
      </c>
      <c r="AM69" s="69">
        <f t="shared" si="24"/>
        <v>0</v>
      </c>
      <c r="AN69" s="69">
        <f t="shared" si="25"/>
        <v>0</v>
      </c>
      <c r="AO69" s="69">
        <f t="shared" si="26"/>
        <v>32.163265306122</v>
      </c>
      <c r="AP69" s="60">
        <f t="shared" si="27"/>
        <v>0</v>
      </c>
      <c r="AQ69" s="69">
        <f t="shared" si="28"/>
        <v>0</v>
      </c>
      <c r="AR69" s="69">
        <f t="shared" si="29"/>
        <v>32.163265306122</v>
      </c>
      <c r="AS69" s="69">
        <f t="shared" si="30"/>
        <v>0</v>
      </c>
      <c r="AT69" s="69">
        <f t="shared" si="31"/>
        <v>0</v>
      </c>
      <c r="AU69" s="69">
        <f t="shared" si="32"/>
        <v>32.163265306122</v>
      </c>
      <c r="AV69" s="69">
        <f t="shared" si="33"/>
        <v>0</v>
      </c>
      <c r="AW69" s="69">
        <f t="shared" si="34"/>
        <v>0</v>
      </c>
      <c r="AX69" s="60">
        <f t="shared" si="35"/>
        <v>0</v>
      </c>
      <c r="AY69" s="60">
        <f t="shared" si="36"/>
        <v>0</v>
      </c>
      <c r="AZ69" s="60">
        <f t="shared" si="37"/>
        <v>0</v>
      </c>
    </row>
    <row r="70" spans="2:52" x14ac:dyDescent="0.25">
      <c r="B70">
        <v>31030612244.897999</v>
      </c>
      <c r="C70">
        <v>-18.996122</v>
      </c>
      <c r="D70">
        <v>15.551489999999999</v>
      </c>
      <c r="E70">
        <v>23.718063000000001</v>
      </c>
      <c r="F70">
        <v>-75.067818000000003</v>
      </c>
      <c r="G70">
        <v>-8.1665744999999994</v>
      </c>
      <c r="H70" s="68"/>
      <c r="I70" s="69">
        <f t="shared" si="104"/>
        <v>32.540816326531001</v>
      </c>
      <c r="J70" s="69">
        <f t="shared" si="105"/>
        <v>25.049219000000001</v>
      </c>
      <c r="K70" s="69">
        <f t="shared" ref="K70:K103" si="109">D74</f>
        <v>16.410698</v>
      </c>
      <c r="L70" s="69">
        <f t="shared" ref="L70:L103" si="110">B74/1000000000</f>
        <v>32.540816326531001</v>
      </c>
      <c r="M70" s="69">
        <f t="shared" ref="M70:M103" si="111">C178</f>
        <v>0</v>
      </c>
      <c r="N70" s="69">
        <f t="shared" ref="N70:N103" si="112">D178</f>
        <v>0</v>
      </c>
      <c r="O70" s="69">
        <f t="shared" ref="O70:O103" si="113">B74/1000000000</f>
        <v>32.540816326531001</v>
      </c>
      <c r="P70" s="69">
        <f t="shared" ref="P70:P103" si="114">C282</f>
        <v>0</v>
      </c>
      <c r="Q70" s="69">
        <f t="shared" ref="Q70:Q103" si="115">D282</f>
        <v>0</v>
      </c>
      <c r="R70" s="69">
        <f t="shared" ref="R70:R103" si="116">B74/1000000000</f>
        <v>32.540816326531001</v>
      </c>
      <c r="S70" s="69">
        <f t="shared" ref="S70:S103" si="117">C386</f>
        <v>0</v>
      </c>
      <c r="T70" s="69">
        <f t="shared" ref="T70:T103" si="118">D386</f>
        <v>0</v>
      </c>
      <c r="U70" s="69">
        <f t="shared" ref="U70:U103" si="119">B74/1000000000</f>
        <v>32.540816326531001</v>
      </c>
      <c r="V70" s="69">
        <f t="shared" ref="V70:V103" si="120">C490</f>
        <v>0</v>
      </c>
      <c r="W70" s="69">
        <f t="shared" ref="W70:W103" si="121">D490</f>
        <v>0</v>
      </c>
      <c r="X70" s="60">
        <f t="shared" ref="X70:X103" si="122">B594/1000000000</f>
        <v>0</v>
      </c>
      <c r="Y70" s="60">
        <f t="shared" ref="Y70:Z70" si="123">C594</f>
        <v>0</v>
      </c>
      <c r="Z70" s="60">
        <f t="shared" si="123"/>
        <v>0</v>
      </c>
      <c r="AB70">
        <v>31030612244.897999</v>
      </c>
      <c r="AC70">
        <v>-20.979175999999999</v>
      </c>
      <c r="AD70">
        <v>14.538643</v>
      </c>
      <c r="AE70">
        <v>24.541644999999999</v>
      </c>
      <c r="AF70">
        <v>-79.300751000000005</v>
      </c>
      <c r="AG70">
        <v>-10.003002</v>
      </c>
      <c r="AH70" s="68"/>
      <c r="AI70" s="69">
        <f t="shared" si="107"/>
        <v>32.540816326531001</v>
      </c>
      <c r="AJ70" s="69">
        <f t="shared" si="108"/>
        <v>27.784842999999999</v>
      </c>
      <c r="AK70" s="69">
        <f t="shared" ref="AK70:AK103" si="124">AD74</f>
        <v>18.066298</v>
      </c>
      <c r="AL70" s="69">
        <f t="shared" ref="AL70:AL103" si="125">AB74/1000000000</f>
        <v>32.540816326531001</v>
      </c>
      <c r="AM70" s="69">
        <f t="shared" ref="AM70:AM103" si="126">AC178</f>
        <v>0</v>
      </c>
      <c r="AN70" s="69">
        <f t="shared" ref="AN70:AN103" si="127">AD178</f>
        <v>0</v>
      </c>
      <c r="AO70" s="69">
        <f t="shared" ref="AO70:AO103" si="128">AB74/1000000000</f>
        <v>32.540816326531001</v>
      </c>
      <c r="AP70" s="60">
        <f t="shared" ref="AP70:AP103" si="129">AC282</f>
        <v>0</v>
      </c>
      <c r="AQ70" s="69">
        <f t="shared" ref="AQ70:AQ103" si="130">AD282</f>
        <v>0</v>
      </c>
      <c r="AR70" s="69">
        <f t="shared" ref="AR70:AR103" si="131">AB74/1000000000</f>
        <v>32.540816326531001</v>
      </c>
      <c r="AS70" s="69">
        <f t="shared" ref="AS70:AS103" si="132">AC386</f>
        <v>0</v>
      </c>
      <c r="AT70" s="69">
        <f t="shared" ref="AT70:AT103" si="133">AD386</f>
        <v>0</v>
      </c>
      <c r="AU70" s="69">
        <f t="shared" ref="AU70:AU103" si="134">AB74/1000000000</f>
        <v>32.540816326531001</v>
      </c>
      <c r="AV70" s="69">
        <f t="shared" ref="AV70:AV103" si="135">AC490</f>
        <v>0</v>
      </c>
      <c r="AW70" s="69">
        <f t="shared" ref="AW70:AW103" si="136">AD490</f>
        <v>0</v>
      </c>
      <c r="AX70" s="60">
        <f t="shared" ref="AX70:AX103" si="137">AB594/1000000000</f>
        <v>0</v>
      </c>
      <c r="AY70" s="60">
        <f t="shared" ref="AY70:AY103" si="138">AC594</f>
        <v>0</v>
      </c>
      <c r="AZ70" s="60">
        <f t="shared" ref="AZ70:AZ103" si="139">AD594</f>
        <v>0</v>
      </c>
    </row>
    <row r="71" spans="2:52" x14ac:dyDescent="0.25">
      <c r="B71">
        <v>31408163265.306</v>
      </c>
      <c r="C71">
        <v>-19.156700000000001</v>
      </c>
      <c r="D71">
        <v>15.267924000000001</v>
      </c>
      <c r="E71">
        <v>23.497353</v>
      </c>
      <c r="F71">
        <v>-78.065414000000004</v>
      </c>
      <c r="G71">
        <v>-8.2294283000000004</v>
      </c>
      <c r="H71" s="68"/>
      <c r="I71" s="69">
        <f t="shared" si="104"/>
        <v>32.918367346939</v>
      </c>
      <c r="J71" s="69">
        <f t="shared" si="105"/>
        <v>25.757648</v>
      </c>
      <c r="K71" s="69">
        <f t="shared" si="109"/>
        <v>16.925737000000002</v>
      </c>
      <c r="L71" s="69">
        <f t="shared" si="110"/>
        <v>32.918367346939</v>
      </c>
      <c r="M71" s="69">
        <f t="shared" si="111"/>
        <v>0</v>
      </c>
      <c r="N71" s="69">
        <f t="shared" si="112"/>
        <v>0</v>
      </c>
      <c r="O71" s="69">
        <f t="shared" si="113"/>
        <v>32.918367346939</v>
      </c>
      <c r="P71" s="69">
        <f t="shared" si="114"/>
        <v>0</v>
      </c>
      <c r="Q71" s="69">
        <f t="shared" si="115"/>
        <v>0</v>
      </c>
      <c r="R71" s="69">
        <f t="shared" si="116"/>
        <v>32.918367346939</v>
      </c>
      <c r="S71" s="69">
        <f t="shared" si="117"/>
        <v>0</v>
      </c>
      <c r="T71" s="69">
        <f t="shared" si="118"/>
        <v>0</v>
      </c>
      <c r="U71" s="69">
        <f t="shared" si="119"/>
        <v>32.918367346939</v>
      </c>
      <c r="V71" s="69">
        <f t="shared" si="120"/>
        <v>0</v>
      </c>
      <c r="W71" s="69">
        <f t="shared" si="121"/>
        <v>0</v>
      </c>
      <c r="X71" s="60">
        <f t="shared" si="122"/>
        <v>0</v>
      </c>
      <c r="Y71" s="60">
        <f t="shared" ref="Y71:Z71" si="140">C595</f>
        <v>0</v>
      </c>
      <c r="Z71" s="60">
        <f t="shared" si="140"/>
        <v>0</v>
      </c>
      <c r="AB71">
        <v>31408163265.306</v>
      </c>
      <c r="AC71">
        <v>-20.928844000000002</v>
      </c>
      <c r="AD71">
        <v>15.025867</v>
      </c>
      <c r="AE71">
        <v>25.047059999999998</v>
      </c>
      <c r="AF71">
        <v>-81.854950000000002</v>
      </c>
      <c r="AG71">
        <v>-10.021193999999999</v>
      </c>
      <c r="AH71" s="68"/>
      <c r="AI71" s="69">
        <f t="shared" si="107"/>
        <v>32.918367346939</v>
      </c>
      <c r="AJ71" s="69">
        <f t="shared" si="108"/>
        <v>26.950839999999999</v>
      </c>
      <c r="AK71" s="69">
        <f t="shared" si="124"/>
        <v>17.356615000000001</v>
      </c>
      <c r="AL71" s="69">
        <f t="shared" si="125"/>
        <v>32.918367346939</v>
      </c>
      <c r="AM71" s="69">
        <f t="shared" si="126"/>
        <v>0</v>
      </c>
      <c r="AN71" s="69">
        <f t="shared" si="127"/>
        <v>0</v>
      </c>
      <c r="AO71" s="69">
        <f t="shared" si="128"/>
        <v>32.918367346939</v>
      </c>
      <c r="AP71" s="60">
        <f t="shared" si="129"/>
        <v>0</v>
      </c>
      <c r="AQ71" s="69">
        <f t="shared" si="130"/>
        <v>0</v>
      </c>
      <c r="AR71" s="69">
        <f t="shared" si="131"/>
        <v>32.918367346939</v>
      </c>
      <c r="AS71" s="69">
        <f t="shared" si="132"/>
        <v>0</v>
      </c>
      <c r="AT71" s="69">
        <f t="shared" si="133"/>
        <v>0</v>
      </c>
      <c r="AU71" s="69">
        <f t="shared" si="134"/>
        <v>32.918367346939</v>
      </c>
      <c r="AV71" s="69">
        <f t="shared" si="135"/>
        <v>0</v>
      </c>
      <c r="AW71" s="69">
        <f t="shared" si="136"/>
        <v>0</v>
      </c>
      <c r="AX71" s="60">
        <f t="shared" si="137"/>
        <v>0</v>
      </c>
      <c r="AY71" s="60">
        <f t="shared" si="138"/>
        <v>0</v>
      </c>
      <c r="AZ71" s="60">
        <f t="shared" si="139"/>
        <v>0</v>
      </c>
    </row>
    <row r="72" spans="2:52" x14ac:dyDescent="0.25">
      <c r="B72">
        <v>31785714285.714001</v>
      </c>
      <c r="C72">
        <v>-19.220907</v>
      </c>
      <c r="D72">
        <v>15.431689</v>
      </c>
      <c r="E72">
        <v>23.782948000000001</v>
      </c>
      <c r="F72">
        <v>-74.595505000000003</v>
      </c>
      <c r="G72">
        <v>-8.3512573000000003</v>
      </c>
      <c r="H72" s="68"/>
      <c r="I72" s="69">
        <f t="shared" si="104"/>
        <v>33.295918367346999</v>
      </c>
      <c r="J72" s="69">
        <f t="shared" si="105"/>
        <v>25.461872</v>
      </c>
      <c r="K72" s="69">
        <f t="shared" si="109"/>
        <v>16.472881000000001</v>
      </c>
      <c r="L72" s="69">
        <f t="shared" si="110"/>
        <v>33.295918367346999</v>
      </c>
      <c r="M72" s="69">
        <f t="shared" si="111"/>
        <v>0</v>
      </c>
      <c r="N72" s="69">
        <f t="shared" si="112"/>
        <v>0</v>
      </c>
      <c r="O72" s="69">
        <f t="shared" si="113"/>
        <v>33.295918367346999</v>
      </c>
      <c r="P72" s="69">
        <f t="shared" si="114"/>
        <v>0</v>
      </c>
      <c r="Q72" s="69">
        <f t="shared" si="115"/>
        <v>0</v>
      </c>
      <c r="R72" s="69">
        <f t="shared" si="116"/>
        <v>33.295918367346999</v>
      </c>
      <c r="S72" s="69">
        <f t="shared" si="117"/>
        <v>0</v>
      </c>
      <c r="T72" s="69">
        <f t="shared" si="118"/>
        <v>0</v>
      </c>
      <c r="U72" s="69">
        <f t="shared" si="119"/>
        <v>33.295918367346999</v>
      </c>
      <c r="V72" s="69">
        <f t="shared" si="120"/>
        <v>0</v>
      </c>
      <c r="W72" s="69">
        <f t="shared" si="121"/>
        <v>0</v>
      </c>
      <c r="X72" s="60">
        <f t="shared" si="122"/>
        <v>0</v>
      </c>
      <c r="Y72" s="60">
        <f t="shared" ref="Y72:Z72" si="141">C596</f>
        <v>0</v>
      </c>
      <c r="Z72" s="60">
        <f t="shared" si="141"/>
        <v>0</v>
      </c>
      <c r="AB72">
        <v>31785714285.714001</v>
      </c>
      <c r="AC72">
        <v>-20.941908000000002</v>
      </c>
      <c r="AD72">
        <v>16.449207000000001</v>
      </c>
      <c r="AE72">
        <v>26.409096000000002</v>
      </c>
      <c r="AF72">
        <v>-81.549285999999995</v>
      </c>
      <c r="AG72">
        <v>-9.9598893999999998</v>
      </c>
      <c r="AH72" s="68"/>
      <c r="AI72" s="69">
        <f t="shared" si="107"/>
        <v>33.295918367346999</v>
      </c>
      <c r="AJ72" s="69">
        <f t="shared" si="108"/>
        <v>26.585421</v>
      </c>
      <c r="AK72" s="69">
        <f t="shared" si="124"/>
        <v>17.118096999999999</v>
      </c>
      <c r="AL72" s="69">
        <f t="shared" si="125"/>
        <v>33.295918367346999</v>
      </c>
      <c r="AM72" s="69">
        <f t="shared" si="126"/>
        <v>0</v>
      </c>
      <c r="AN72" s="69">
        <f t="shared" si="127"/>
        <v>0</v>
      </c>
      <c r="AO72" s="69">
        <f t="shared" si="128"/>
        <v>33.295918367346999</v>
      </c>
      <c r="AP72" s="60">
        <f t="shared" si="129"/>
        <v>0</v>
      </c>
      <c r="AQ72" s="69">
        <f t="shared" si="130"/>
        <v>0</v>
      </c>
      <c r="AR72" s="69">
        <f t="shared" si="131"/>
        <v>33.295918367346999</v>
      </c>
      <c r="AS72" s="69">
        <f t="shared" si="132"/>
        <v>0</v>
      </c>
      <c r="AT72" s="69">
        <f t="shared" si="133"/>
        <v>0</v>
      </c>
      <c r="AU72" s="69">
        <f t="shared" si="134"/>
        <v>33.295918367346999</v>
      </c>
      <c r="AV72" s="69">
        <f t="shared" si="135"/>
        <v>0</v>
      </c>
      <c r="AW72" s="69">
        <f t="shared" si="136"/>
        <v>0</v>
      </c>
      <c r="AX72" s="60">
        <f t="shared" si="137"/>
        <v>0</v>
      </c>
      <c r="AY72" s="60">
        <f t="shared" si="138"/>
        <v>0</v>
      </c>
      <c r="AZ72" s="60">
        <f t="shared" si="139"/>
        <v>0</v>
      </c>
    </row>
    <row r="73" spans="2:52" x14ac:dyDescent="0.25">
      <c r="B73">
        <v>32163265306.122002</v>
      </c>
      <c r="C73">
        <v>-19.390042999999999</v>
      </c>
      <c r="D73">
        <v>15.597215</v>
      </c>
      <c r="E73">
        <v>24.049220999999999</v>
      </c>
      <c r="F73">
        <v>-77.232169999999996</v>
      </c>
      <c r="G73">
        <v>-8.4520073</v>
      </c>
      <c r="H73" s="68"/>
      <c r="I73" s="69">
        <f t="shared" si="104"/>
        <v>33.673469387754999</v>
      </c>
      <c r="J73" s="69">
        <f t="shared" si="105"/>
        <v>25.837263</v>
      </c>
      <c r="K73" s="69">
        <f t="shared" si="109"/>
        <v>16.653925000000001</v>
      </c>
      <c r="L73" s="69">
        <f t="shared" si="110"/>
        <v>33.673469387754999</v>
      </c>
      <c r="M73" s="69">
        <f t="shared" si="111"/>
        <v>0</v>
      </c>
      <c r="N73" s="69">
        <f t="shared" si="112"/>
        <v>0</v>
      </c>
      <c r="O73" s="69">
        <f t="shared" si="113"/>
        <v>33.673469387754999</v>
      </c>
      <c r="P73" s="69">
        <f t="shared" si="114"/>
        <v>0</v>
      </c>
      <c r="Q73" s="69">
        <f t="shared" si="115"/>
        <v>0</v>
      </c>
      <c r="R73" s="69">
        <f t="shared" si="116"/>
        <v>33.673469387754999</v>
      </c>
      <c r="S73" s="69">
        <f t="shared" si="117"/>
        <v>0</v>
      </c>
      <c r="T73" s="69">
        <f t="shared" si="118"/>
        <v>0</v>
      </c>
      <c r="U73" s="69">
        <f t="shared" si="119"/>
        <v>33.673469387754999</v>
      </c>
      <c r="V73" s="69">
        <f t="shared" si="120"/>
        <v>0</v>
      </c>
      <c r="W73" s="69">
        <f t="shared" si="121"/>
        <v>0</v>
      </c>
      <c r="X73" s="60">
        <f t="shared" si="122"/>
        <v>0</v>
      </c>
      <c r="Y73" s="60">
        <f t="shared" ref="Y73:Z73" si="142">C597</f>
        <v>0</v>
      </c>
      <c r="Z73" s="60">
        <f t="shared" si="142"/>
        <v>0</v>
      </c>
      <c r="AB73">
        <v>32163265306.122002</v>
      </c>
      <c r="AC73">
        <v>-20.829751999999999</v>
      </c>
      <c r="AD73">
        <v>17.331478000000001</v>
      </c>
      <c r="AE73">
        <v>27.229734000000001</v>
      </c>
      <c r="AF73">
        <v>-87.392525000000006</v>
      </c>
      <c r="AG73">
        <v>-9.8982572999999991</v>
      </c>
      <c r="AH73" s="68"/>
      <c r="AI73" s="69">
        <f t="shared" si="107"/>
        <v>33.673469387754999</v>
      </c>
      <c r="AJ73" s="69">
        <f t="shared" si="108"/>
        <v>26.425263999999999</v>
      </c>
      <c r="AK73" s="69">
        <f t="shared" si="124"/>
        <v>16.952255000000001</v>
      </c>
      <c r="AL73" s="69">
        <f t="shared" si="125"/>
        <v>33.673469387754999</v>
      </c>
      <c r="AM73" s="69">
        <f t="shared" si="126"/>
        <v>0</v>
      </c>
      <c r="AN73" s="69">
        <f t="shared" si="127"/>
        <v>0</v>
      </c>
      <c r="AO73" s="69">
        <f t="shared" si="128"/>
        <v>33.673469387754999</v>
      </c>
      <c r="AP73" s="60">
        <f t="shared" si="129"/>
        <v>0</v>
      </c>
      <c r="AQ73" s="69">
        <f t="shared" si="130"/>
        <v>0</v>
      </c>
      <c r="AR73" s="69">
        <f t="shared" si="131"/>
        <v>33.673469387754999</v>
      </c>
      <c r="AS73" s="69">
        <f t="shared" si="132"/>
        <v>0</v>
      </c>
      <c r="AT73" s="69">
        <f t="shared" si="133"/>
        <v>0</v>
      </c>
      <c r="AU73" s="69">
        <f t="shared" si="134"/>
        <v>33.673469387754999</v>
      </c>
      <c r="AV73" s="69">
        <f t="shared" si="135"/>
        <v>0</v>
      </c>
      <c r="AW73" s="69">
        <f t="shared" si="136"/>
        <v>0</v>
      </c>
      <c r="AX73" s="60">
        <f t="shared" si="137"/>
        <v>0</v>
      </c>
      <c r="AY73" s="60">
        <f t="shared" si="138"/>
        <v>0</v>
      </c>
      <c r="AZ73" s="60">
        <f t="shared" si="139"/>
        <v>0</v>
      </c>
    </row>
    <row r="74" spans="2:52" x14ac:dyDescent="0.25">
      <c r="B74">
        <v>32540816326.530998</v>
      </c>
      <c r="C74">
        <v>-19.409776999999998</v>
      </c>
      <c r="D74">
        <v>16.410698</v>
      </c>
      <c r="E74">
        <v>25.049219000000001</v>
      </c>
      <c r="F74">
        <v>-79.817795000000004</v>
      </c>
      <c r="G74">
        <v>-8.6385220999999994</v>
      </c>
      <c r="H74" s="68"/>
      <c r="I74" s="69">
        <f t="shared" si="104"/>
        <v>34.051020408162998</v>
      </c>
      <c r="J74" s="69">
        <f t="shared" si="105"/>
        <v>26.240777999999999</v>
      </c>
      <c r="K74" s="69">
        <f t="shared" si="109"/>
        <v>16.927116000000002</v>
      </c>
      <c r="L74" s="69">
        <f t="shared" si="110"/>
        <v>34.051020408162998</v>
      </c>
      <c r="M74" s="69">
        <f t="shared" si="111"/>
        <v>0</v>
      </c>
      <c r="N74" s="69">
        <f t="shared" si="112"/>
        <v>0</v>
      </c>
      <c r="O74" s="69">
        <f t="shared" si="113"/>
        <v>34.051020408162998</v>
      </c>
      <c r="P74" s="69">
        <f t="shared" si="114"/>
        <v>0</v>
      </c>
      <c r="Q74" s="69">
        <f t="shared" si="115"/>
        <v>0</v>
      </c>
      <c r="R74" s="69">
        <f t="shared" si="116"/>
        <v>34.051020408162998</v>
      </c>
      <c r="S74" s="69">
        <f t="shared" si="117"/>
        <v>0</v>
      </c>
      <c r="T74" s="69">
        <f t="shared" si="118"/>
        <v>0</v>
      </c>
      <c r="U74" s="69">
        <f t="shared" si="119"/>
        <v>34.051020408162998</v>
      </c>
      <c r="V74" s="69">
        <f t="shared" si="120"/>
        <v>0</v>
      </c>
      <c r="W74" s="69">
        <f t="shared" si="121"/>
        <v>0</v>
      </c>
      <c r="X74" s="60">
        <f t="shared" si="122"/>
        <v>0</v>
      </c>
      <c r="Y74" s="60">
        <f t="shared" ref="Y74:Z74" si="143">C598</f>
        <v>0</v>
      </c>
      <c r="Z74" s="60">
        <f t="shared" si="143"/>
        <v>0</v>
      </c>
      <c r="AB74">
        <v>32540816326.530998</v>
      </c>
      <c r="AC74">
        <v>-20.807010999999999</v>
      </c>
      <c r="AD74">
        <v>18.066298</v>
      </c>
      <c r="AE74">
        <v>27.784842999999999</v>
      </c>
      <c r="AF74">
        <v>-86.783073000000002</v>
      </c>
      <c r="AG74">
        <v>-9.7185459000000005</v>
      </c>
      <c r="AH74" s="68"/>
      <c r="AI74" s="69">
        <f t="shared" si="107"/>
        <v>34.051020408162998</v>
      </c>
      <c r="AJ74" s="69">
        <f t="shared" si="108"/>
        <v>26.401392000000001</v>
      </c>
      <c r="AK74" s="69">
        <f t="shared" si="124"/>
        <v>16.901564</v>
      </c>
      <c r="AL74" s="69">
        <f t="shared" si="125"/>
        <v>34.051020408162998</v>
      </c>
      <c r="AM74" s="69">
        <f t="shared" si="126"/>
        <v>0</v>
      </c>
      <c r="AN74" s="69">
        <f t="shared" si="127"/>
        <v>0</v>
      </c>
      <c r="AO74" s="69">
        <f t="shared" si="128"/>
        <v>34.051020408162998</v>
      </c>
      <c r="AP74" s="60">
        <f t="shared" si="129"/>
        <v>0</v>
      </c>
      <c r="AQ74" s="69">
        <f t="shared" si="130"/>
        <v>0</v>
      </c>
      <c r="AR74" s="69">
        <f t="shared" si="131"/>
        <v>34.051020408162998</v>
      </c>
      <c r="AS74" s="69">
        <f t="shared" si="132"/>
        <v>0</v>
      </c>
      <c r="AT74" s="69">
        <f t="shared" si="133"/>
        <v>0</v>
      </c>
      <c r="AU74" s="69">
        <f t="shared" si="134"/>
        <v>34.051020408162998</v>
      </c>
      <c r="AV74" s="69">
        <f t="shared" si="135"/>
        <v>0</v>
      </c>
      <c r="AW74" s="69">
        <f t="shared" si="136"/>
        <v>0</v>
      </c>
      <c r="AX74" s="60">
        <f t="shared" si="137"/>
        <v>0</v>
      </c>
      <c r="AY74" s="60">
        <f t="shared" si="138"/>
        <v>0</v>
      </c>
      <c r="AZ74" s="60">
        <f t="shared" si="139"/>
        <v>0</v>
      </c>
    </row>
    <row r="75" spans="2:52" x14ac:dyDescent="0.25">
      <c r="B75">
        <v>32918367346.938999</v>
      </c>
      <c r="C75">
        <v>-19.852262</v>
      </c>
      <c r="D75">
        <v>16.925737000000002</v>
      </c>
      <c r="E75">
        <v>25.757648</v>
      </c>
      <c r="F75">
        <v>-81.370468000000002</v>
      </c>
      <c r="G75">
        <v>-8.8319110999999992</v>
      </c>
      <c r="H75" s="68"/>
      <c r="I75" s="69">
        <f t="shared" si="104"/>
        <v>34.428571428570997</v>
      </c>
      <c r="J75" s="69">
        <f t="shared" si="105"/>
        <v>27.609757999999999</v>
      </c>
      <c r="K75" s="69">
        <f t="shared" si="109"/>
        <v>17.940807</v>
      </c>
      <c r="L75" s="69">
        <f t="shared" si="110"/>
        <v>34.428571428570997</v>
      </c>
      <c r="M75" s="69">
        <f t="shared" si="111"/>
        <v>0</v>
      </c>
      <c r="N75" s="69">
        <f t="shared" si="112"/>
        <v>0</v>
      </c>
      <c r="O75" s="69">
        <f t="shared" si="113"/>
        <v>34.428571428570997</v>
      </c>
      <c r="P75" s="69">
        <f t="shared" si="114"/>
        <v>0</v>
      </c>
      <c r="Q75" s="69">
        <f t="shared" si="115"/>
        <v>0</v>
      </c>
      <c r="R75" s="69">
        <f t="shared" si="116"/>
        <v>34.428571428570997</v>
      </c>
      <c r="S75" s="69">
        <f t="shared" si="117"/>
        <v>0</v>
      </c>
      <c r="T75" s="69">
        <f t="shared" si="118"/>
        <v>0</v>
      </c>
      <c r="U75" s="69">
        <f t="shared" si="119"/>
        <v>34.428571428570997</v>
      </c>
      <c r="V75" s="69">
        <f t="shared" si="120"/>
        <v>0</v>
      </c>
      <c r="W75" s="69">
        <f t="shared" si="121"/>
        <v>0</v>
      </c>
      <c r="X75" s="60">
        <f t="shared" si="122"/>
        <v>0</v>
      </c>
      <c r="Y75" s="60">
        <f t="shared" ref="Y75:Z75" si="144">C599</f>
        <v>0</v>
      </c>
      <c r="Z75" s="60">
        <f t="shared" si="144"/>
        <v>0</v>
      </c>
      <c r="AB75">
        <v>32918367346.938999</v>
      </c>
      <c r="AC75">
        <v>-20.326872000000002</v>
      </c>
      <c r="AD75">
        <v>17.356615000000001</v>
      </c>
      <c r="AE75">
        <v>26.950839999999999</v>
      </c>
      <c r="AF75">
        <v>-84.113097999999994</v>
      </c>
      <c r="AG75">
        <v>-9.5942249000000004</v>
      </c>
      <c r="AH75" s="68"/>
      <c r="AI75" s="69">
        <f t="shared" si="107"/>
        <v>34.428571428570997</v>
      </c>
      <c r="AJ75" s="69">
        <f t="shared" si="108"/>
        <v>26.175602000000001</v>
      </c>
      <c r="AK75" s="69">
        <f t="shared" si="124"/>
        <v>16.716763</v>
      </c>
      <c r="AL75" s="69">
        <f t="shared" si="125"/>
        <v>34.428571428570997</v>
      </c>
      <c r="AM75" s="69">
        <f t="shared" si="126"/>
        <v>0</v>
      </c>
      <c r="AN75" s="69">
        <f t="shared" si="127"/>
        <v>0</v>
      </c>
      <c r="AO75" s="69">
        <f t="shared" si="128"/>
        <v>34.428571428570997</v>
      </c>
      <c r="AP75" s="60">
        <f t="shared" si="129"/>
        <v>0</v>
      </c>
      <c r="AQ75" s="69">
        <f t="shared" si="130"/>
        <v>0</v>
      </c>
      <c r="AR75" s="69">
        <f t="shared" si="131"/>
        <v>34.428571428570997</v>
      </c>
      <c r="AS75" s="69">
        <f t="shared" si="132"/>
        <v>0</v>
      </c>
      <c r="AT75" s="69">
        <f t="shared" si="133"/>
        <v>0</v>
      </c>
      <c r="AU75" s="69">
        <f t="shared" si="134"/>
        <v>34.428571428570997</v>
      </c>
      <c r="AV75" s="69">
        <f t="shared" si="135"/>
        <v>0</v>
      </c>
      <c r="AW75" s="69">
        <f t="shared" si="136"/>
        <v>0</v>
      </c>
      <c r="AX75" s="60">
        <f t="shared" si="137"/>
        <v>0</v>
      </c>
      <c r="AY75" s="60">
        <f t="shared" si="138"/>
        <v>0</v>
      </c>
      <c r="AZ75" s="60">
        <f t="shared" si="139"/>
        <v>0</v>
      </c>
    </row>
    <row r="76" spans="2:52" x14ac:dyDescent="0.25">
      <c r="B76">
        <v>33295918367.347</v>
      </c>
      <c r="C76">
        <v>-20.044533000000001</v>
      </c>
      <c r="D76">
        <v>16.472881000000001</v>
      </c>
      <c r="E76">
        <v>25.461872</v>
      </c>
      <c r="F76">
        <v>-82.285881000000003</v>
      </c>
      <c r="G76">
        <v>-8.9889916999999997</v>
      </c>
      <c r="H76" s="68"/>
      <c r="I76" s="69">
        <f t="shared" si="104"/>
        <v>34.806122448980005</v>
      </c>
      <c r="J76" s="69">
        <f t="shared" si="105"/>
        <v>27.930820000000001</v>
      </c>
      <c r="K76" s="69">
        <f t="shared" si="109"/>
        <v>18.138263999999999</v>
      </c>
      <c r="L76" s="69">
        <f t="shared" si="110"/>
        <v>34.806122448980005</v>
      </c>
      <c r="M76" s="69">
        <f t="shared" si="111"/>
        <v>0</v>
      </c>
      <c r="N76" s="69">
        <f t="shared" si="112"/>
        <v>0</v>
      </c>
      <c r="O76" s="69">
        <f t="shared" si="113"/>
        <v>34.806122448980005</v>
      </c>
      <c r="P76" s="69">
        <f t="shared" si="114"/>
        <v>0</v>
      </c>
      <c r="Q76" s="69">
        <f t="shared" si="115"/>
        <v>0</v>
      </c>
      <c r="R76" s="69">
        <f t="shared" si="116"/>
        <v>34.806122448980005</v>
      </c>
      <c r="S76" s="69">
        <f t="shared" si="117"/>
        <v>0</v>
      </c>
      <c r="T76" s="69">
        <f t="shared" si="118"/>
        <v>0</v>
      </c>
      <c r="U76" s="69">
        <f t="shared" si="119"/>
        <v>34.806122448980005</v>
      </c>
      <c r="V76" s="69">
        <f t="shared" si="120"/>
        <v>0</v>
      </c>
      <c r="W76" s="69">
        <f t="shared" si="121"/>
        <v>0</v>
      </c>
      <c r="X76" s="60">
        <f t="shared" si="122"/>
        <v>0</v>
      </c>
      <c r="Y76" s="60">
        <f t="shared" ref="Y76:Z76" si="145">C600</f>
        <v>0</v>
      </c>
      <c r="Z76" s="60">
        <f t="shared" si="145"/>
        <v>0</v>
      </c>
      <c r="AB76">
        <v>33295918367.347</v>
      </c>
      <c r="AC76">
        <v>-20.433226000000001</v>
      </c>
      <c r="AD76">
        <v>17.118096999999999</v>
      </c>
      <c r="AE76">
        <v>26.585421</v>
      </c>
      <c r="AF76">
        <v>-81.944846999999996</v>
      </c>
      <c r="AG76">
        <v>-9.4673233000000003</v>
      </c>
      <c r="AH76" s="68"/>
      <c r="AI76" s="69">
        <f t="shared" si="107"/>
        <v>34.806122448980005</v>
      </c>
      <c r="AJ76" s="69">
        <f t="shared" si="108"/>
        <v>26.245892999999999</v>
      </c>
      <c r="AK76" s="69">
        <f t="shared" si="124"/>
        <v>16.819118</v>
      </c>
      <c r="AL76" s="69">
        <f t="shared" si="125"/>
        <v>34.806122448980005</v>
      </c>
      <c r="AM76" s="69">
        <f t="shared" si="126"/>
        <v>0</v>
      </c>
      <c r="AN76" s="69">
        <f t="shared" si="127"/>
        <v>0</v>
      </c>
      <c r="AO76" s="69">
        <f t="shared" si="128"/>
        <v>34.806122448980005</v>
      </c>
      <c r="AP76" s="60">
        <f t="shared" si="129"/>
        <v>0</v>
      </c>
      <c r="AQ76" s="69">
        <f t="shared" si="130"/>
        <v>0</v>
      </c>
      <c r="AR76" s="69">
        <f t="shared" si="131"/>
        <v>34.806122448980005</v>
      </c>
      <c r="AS76" s="69">
        <f t="shared" si="132"/>
        <v>0</v>
      </c>
      <c r="AT76" s="69">
        <f t="shared" si="133"/>
        <v>0</v>
      </c>
      <c r="AU76" s="69">
        <f t="shared" si="134"/>
        <v>34.806122448980005</v>
      </c>
      <c r="AV76" s="69">
        <f t="shared" si="135"/>
        <v>0</v>
      </c>
      <c r="AW76" s="69">
        <f t="shared" si="136"/>
        <v>0</v>
      </c>
      <c r="AX76" s="60">
        <f t="shared" si="137"/>
        <v>0</v>
      </c>
      <c r="AY76" s="60">
        <f t="shared" si="138"/>
        <v>0</v>
      </c>
      <c r="AZ76" s="60">
        <f t="shared" si="139"/>
        <v>0</v>
      </c>
    </row>
    <row r="77" spans="2:52" x14ac:dyDescent="0.25">
      <c r="B77">
        <v>33673469387.755001</v>
      </c>
      <c r="C77">
        <v>-20.071553999999999</v>
      </c>
      <c r="D77">
        <v>16.653925000000001</v>
      </c>
      <c r="E77">
        <v>25.837263</v>
      </c>
      <c r="F77">
        <v>-79.085982999999999</v>
      </c>
      <c r="G77">
        <v>-9.1833390999999995</v>
      </c>
      <c r="H77" s="68"/>
      <c r="I77" s="69">
        <f t="shared" si="104"/>
        <v>35.183673469387998</v>
      </c>
      <c r="J77" s="69">
        <f t="shared" si="105"/>
        <v>27.400841</v>
      </c>
      <c r="K77" s="69">
        <f t="shared" si="109"/>
        <v>17.570910000000001</v>
      </c>
      <c r="L77" s="69">
        <f t="shared" si="110"/>
        <v>35.183673469387998</v>
      </c>
      <c r="M77" s="69">
        <f t="shared" si="111"/>
        <v>0</v>
      </c>
      <c r="N77" s="69">
        <f t="shared" si="112"/>
        <v>0</v>
      </c>
      <c r="O77" s="69">
        <f t="shared" si="113"/>
        <v>35.183673469387998</v>
      </c>
      <c r="P77" s="69">
        <f t="shared" si="114"/>
        <v>0</v>
      </c>
      <c r="Q77" s="69">
        <f t="shared" si="115"/>
        <v>0</v>
      </c>
      <c r="R77" s="69">
        <f t="shared" si="116"/>
        <v>35.183673469387998</v>
      </c>
      <c r="S77" s="69">
        <f t="shared" si="117"/>
        <v>0</v>
      </c>
      <c r="T77" s="69">
        <f t="shared" si="118"/>
        <v>0</v>
      </c>
      <c r="U77" s="69">
        <f t="shared" si="119"/>
        <v>35.183673469387998</v>
      </c>
      <c r="V77" s="69">
        <f t="shared" si="120"/>
        <v>0</v>
      </c>
      <c r="W77" s="69">
        <f t="shared" si="121"/>
        <v>0</v>
      </c>
      <c r="X77" s="60">
        <f t="shared" si="122"/>
        <v>0</v>
      </c>
      <c r="Y77" s="60">
        <f t="shared" ref="Y77:Z77" si="146">C601</f>
        <v>0</v>
      </c>
      <c r="Z77" s="60">
        <f t="shared" si="146"/>
        <v>0</v>
      </c>
      <c r="AB77">
        <v>33673469387.755001</v>
      </c>
      <c r="AC77">
        <v>-20.299683000000002</v>
      </c>
      <c r="AD77">
        <v>16.952255000000001</v>
      </c>
      <c r="AE77">
        <v>26.425263999999999</v>
      </c>
      <c r="AF77">
        <v>-83.829978999999994</v>
      </c>
      <c r="AG77">
        <v>-9.4730082000000007</v>
      </c>
      <c r="AH77" s="68"/>
      <c r="AI77" s="69">
        <f t="shared" si="107"/>
        <v>35.183673469387998</v>
      </c>
      <c r="AJ77" s="69">
        <f t="shared" si="108"/>
        <v>25.652367000000002</v>
      </c>
      <c r="AK77" s="69">
        <f t="shared" si="124"/>
        <v>16.216211000000001</v>
      </c>
      <c r="AL77" s="69">
        <f t="shared" si="125"/>
        <v>35.183673469387998</v>
      </c>
      <c r="AM77" s="69">
        <f t="shared" si="126"/>
        <v>0</v>
      </c>
      <c r="AN77" s="69">
        <f t="shared" si="127"/>
        <v>0</v>
      </c>
      <c r="AO77" s="69">
        <f t="shared" si="128"/>
        <v>35.183673469387998</v>
      </c>
      <c r="AP77" s="60">
        <f t="shared" si="129"/>
        <v>0</v>
      </c>
      <c r="AQ77" s="69">
        <f t="shared" si="130"/>
        <v>0</v>
      </c>
      <c r="AR77" s="69">
        <f t="shared" si="131"/>
        <v>35.183673469387998</v>
      </c>
      <c r="AS77" s="69">
        <f t="shared" si="132"/>
        <v>0</v>
      </c>
      <c r="AT77" s="69">
        <f t="shared" si="133"/>
        <v>0</v>
      </c>
      <c r="AU77" s="69">
        <f t="shared" si="134"/>
        <v>35.183673469387998</v>
      </c>
      <c r="AV77" s="69">
        <f t="shared" si="135"/>
        <v>0</v>
      </c>
      <c r="AW77" s="69">
        <f t="shared" si="136"/>
        <v>0</v>
      </c>
      <c r="AX77" s="60">
        <f t="shared" si="137"/>
        <v>0</v>
      </c>
      <c r="AY77" s="60">
        <f t="shared" si="138"/>
        <v>0</v>
      </c>
      <c r="AZ77" s="60">
        <f t="shared" si="139"/>
        <v>0</v>
      </c>
    </row>
    <row r="78" spans="2:52" x14ac:dyDescent="0.25">
      <c r="B78">
        <v>34051020408.162998</v>
      </c>
      <c r="C78">
        <v>-20.551539999999999</v>
      </c>
      <c r="D78">
        <v>16.927116000000002</v>
      </c>
      <c r="E78">
        <v>26.240777999999999</v>
      </c>
      <c r="F78">
        <v>-84.554564999999997</v>
      </c>
      <c r="G78">
        <v>-9.3136635000000005</v>
      </c>
      <c r="H78" s="68"/>
      <c r="I78" s="69">
        <f t="shared" si="104"/>
        <v>35.561224489795997</v>
      </c>
      <c r="J78" s="69">
        <f t="shared" si="105"/>
        <v>26.390029999999999</v>
      </c>
      <c r="K78" s="69">
        <f t="shared" si="109"/>
        <v>16.614505999999999</v>
      </c>
      <c r="L78" s="69">
        <f t="shared" si="110"/>
        <v>35.561224489795997</v>
      </c>
      <c r="M78" s="69">
        <f t="shared" si="111"/>
        <v>0</v>
      </c>
      <c r="N78" s="69">
        <f t="shared" si="112"/>
        <v>0</v>
      </c>
      <c r="O78" s="69">
        <f t="shared" si="113"/>
        <v>35.561224489795997</v>
      </c>
      <c r="P78" s="69">
        <f t="shared" si="114"/>
        <v>0</v>
      </c>
      <c r="Q78" s="69">
        <f t="shared" si="115"/>
        <v>0</v>
      </c>
      <c r="R78" s="69">
        <f t="shared" si="116"/>
        <v>35.561224489795997</v>
      </c>
      <c r="S78" s="69">
        <f t="shared" si="117"/>
        <v>0</v>
      </c>
      <c r="T78" s="69">
        <f t="shared" si="118"/>
        <v>0</v>
      </c>
      <c r="U78" s="69">
        <f t="shared" si="119"/>
        <v>35.561224489795997</v>
      </c>
      <c r="V78" s="69">
        <f t="shared" si="120"/>
        <v>0</v>
      </c>
      <c r="W78" s="69">
        <f t="shared" si="121"/>
        <v>0</v>
      </c>
      <c r="X78" s="60">
        <f t="shared" si="122"/>
        <v>0</v>
      </c>
      <c r="Y78" s="60">
        <f t="shared" ref="Y78:Z78" si="147">C602</f>
        <v>0</v>
      </c>
      <c r="Z78" s="60">
        <f t="shared" si="147"/>
        <v>0</v>
      </c>
      <c r="AB78">
        <v>34051020408.162998</v>
      </c>
      <c r="AC78">
        <v>-20.340382000000002</v>
      </c>
      <c r="AD78">
        <v>16.901564</v>
      </c>
      <c r="AE78">
        <v>26.401392000000001</v>
      </c>
      <c r="AF78">
        <v>-83.158585000000002</v>
      </c>
      <c r="AG78">
        <v>-9.4998283000000008</v>
      </c>
      <c r="AH78" s="68"/>
      <c r="AI78" s="69">
        <f t="shared" si="107"/>
        <v>35.561224489795997</v>
      </c>
      <c r="AJ78" s="69">
        <f t="shared" si="108"/>
        <v>25.316718999999999</v>
      </c>
      <c r="AK78" s="69">
        <f t="shared" si="124"/>
        <v>15.845399</v>
      </c>
      <c r="AL78" s="69">
        <f t="shared" si="125"/>
        <v>35.561224489795997</v>
      </c>
      <c r="AM78" s="69">
        <f t="shared" si="126"/>
        <v>0</v>
      </c>
      <c r="AN78" s="69">
        <f t="shared" si="127"/>
        <v>0</v>
      </c>
      <c r="AO78" s="69">
        <f t="shared" si="128"/>
        <v>35.561224489795997</v>
      </c>
      <c r="AP78" s="60">
        <f t="shared" si="129"/>
        <v>0</v>
      </c>
      <c r="AQ78" s="69">
        <f t="shared" si="130"/>
        <v>0</v>
      </c>
      <c r="AR78" s="69">
        <f t="shared" si="131"/>
        <v>35.561224489795997</v>
      </c>
      <c r="AS78" s="69">
        <f t="shared" si="132"/>
        <v>0</v>
      </c>
      <c r="AT78" s="69">
        <f t="shared" si="133"/>
        <v>0</v>
      </c>
      <c r="AU78" s="69">
        <f t="shared" si="134"/>
        <v>35.561224489795997</v>
      </c>
      <c r="AV78" s="69">
        <f t="shared" si="135"/>
        <v>0</v>
      </c>
      <c r="AW78" s="69">
        <f t="shared" si="136"/>
        <v>0</v>
      </c>
      <c r="AX78" s="60">
        <f t="shared" si="137"/>
        <v>0</v>
      </c>
      <c r="AY78" s="60">
        <f t="shared" si="138"/>
        <v>0</v>
      </c>
      <c r="AZ78" s="60">
        <f t="shared" si="139"/>
        <v>0</v>
      </c>
    </row>
    <row r="79" spans="2:52" x14ac:dyDescent="0.25">
      <c r="B79">
        <v>34428571428.570999</v>
      </c>
      <c r="C79">
        <v>-20.483727999999999</v>
      </c>
      <c r="D79">
        <v>17.940807</v>
      </c>
      <c r="E79">
        <v>27.609757999999999</v>
      </c>
      <c r="F79">
        <v>-85.242615000000001</v>
      </c>
      <c r="G79">
        <v>-9.6689509999999999</v>
      </c>
      <c r="H79" s="68"/>
      <c r="I79" s="69">
        <f t="shared" si="104"/>
        <v>35.938775510204003</v>
      </c>
      <c r="J79" s="69">
        <f t="shared" si="105"/>
        <v>27.217179999999999</v>
      </c>
      <c r="K79" s="69">
        <f t="shared" si="109"/>
        <v>17.579059999999998</v>
      </c>
      <c r="L79" s="69">
        <f t="shared" si="110"/>
        <v>35.938775510204003</v>
      </c>
      <c r="M79" s="69">
        <f t="shared" si="111"/>
        <v>0</v>
      </c>
      <c r="N79" s="69">
        <f t="shared" si="112"/>
        <v>0</v>
      </c>
      <c r="O79" s="69">
        <f t="shared" si="113"/>
        <v>35.938775510204003</v>
      </c>
      <c r="P79" s="69">
        <f t="shared" si="114"/>
        <v>0</v>
      </c>
      <c r="Q79" s="69">
        <f t="shared" si="115"/>
        <v>0</v>
      </c>
      <c r="R79" s="69">
        <f t="shared" si="116"/>
        <v>35.938775510204003</v>
      </c>
      <c r="S79" s="69">
        <f t="shared" si="117"/>
        <v>0</v>
      </c>
      <c r="T79" s="69">
        <f t="shared" si="118"/>
        <v>0</v>
      </c>
      <c r="U79" s="69">
        <f t="shared" si="119"/>
        <v>35.938775510204003</v>
      </c>
      <c r="V79" s="69">
        <f t="shared" si="120"/>
        <v>0</v>
      </c>
      <c r="W79" s="69">
        <f t="shared" si="121"/>
        <v>0</v>
      </c>
      <c r="X79" s="60">
        <f t="shared" si="122"/>
        <v>0</v>
      </c>
      <c r="Y79" s="60">
        <f t="shared" ref="Y79:Z79" si="148">C603</f>
        <v>0</v>
      </c>
      <c r="Z79" s="60">
        <f t="shared" si="148"/>
        <v>0</v>
      </c>
      <c r="AB79">
        <v>34428571428.570999</v>
      </c>
      <c r="AC79">
        <v>-20.483844999999999</v>
      </c>
      <c r="AD79">
        <v>16.716763</v>
      </c>
      <c r="AE79">
        <v>26.175602000000001</v>
      </c>
      <c r="AF79">
        <v>-81.792548999999994</v>
      </c>
      <c r="AG79">
        <v>-9.4588394000000005</v>
      </c>
      <c r="AH79" s="68"/>
      <c r="AI79" s="69">
        <f t="shared" si="107"/>
        <v>35.938775510204003</v>
      </c>
      <c r="AJ79" s="69">
        <f t="shared" si="108"/>
        <v>27.621887000000001</v>
      </c>
      <c r="AK79" s="69">
        <f t="shared" si="124"/>
        <v>17.958220000000001</v>
      </c>
      <c r="AL79" s="69">
        <f t="shared" si="125"/>
        <v>35.938775510204003</v>
      </c>
      <c r="AM79" s="69">
        <f t="shared" si="126"/>
        <v>0</v>
      </c>
      <c r="AN79" s="69">
        <f t="shared" si="127"/>
        <v>0</v>
      </c>
      <c r="AO79" s="69">
        <f t="shared" si="128"/>
        <v>35.938775510204003</v>
      </c>
      <c r="AP79" s="60">
        <f t="shared" si="129"/>
        <v>0</v>
      </c>
      <c r="AQ79" s="69">
        <f t="shared" si="130"/>
        <v>0</v>
      </c>
      <c r="AR79" s="69">
        <f t="shared" si="131"/>
        <v>35.938775510204003</v>
      </c>
      <c r="AS79" s="69">
        <f t="shared" si="132"/>
        <v>0</v>
      </c>
      <c r="AT79" s="69">
        <f t="shared" si="133"/>
        <v>0</v>
      </c>
      <c r="AU79" s="69">
        <f t="shared" si="134"/>
        <v>35.938775510204003</v>
      </c>
      <c r="AV79" s="69">
        <f t="shared" si="135"/>
        <v>0</v>
      </c>
      <c r="AW79" s="69">
        <f t="shared" si="136"/>
        <v>0</v>
      </c>
      <c r="AX79" s="60">
        <f t="shared" si="137"/>
        <v>0</v>
      </c>
      <c r="AY79" s="60">
        <f t="shared" si="138"/>
        <v>0</v>
      </c>
      <c r="AZ79" s="60">
        <f t="shared" si="139"/>
        <v>0</v>
      </c>
    </row>
    <row r="80" spans="2:52" x14ac:dyDescent="0.25">
      <c r="B80">
        <v>34806122448.980003</v>
      </c>
      <c r="C80">
        <v>-21.153700000000001</v>
      </c>
      <c r="D80">
        <v>18.138263999999999</v>
      </c>
      <c r="E80">
        <v>27.930820000000001</v>
      </c>
      <c r="F80">
        <v>-88.414565999999994</v>
      </c>
      <c r="G80">
        <v>-9.7925558000000006</v>
      </c>
      <c r="H80" s="68"/>
      <c r="I80" s="69">
        <f t="shared" si="104"/>
        <v>36.316326530612002</v>
      </c>
      <c r="J80" s="69">
        <f t="shared" si="105"/>
        <v>28.404245</v>
      </c>
      <c r="K80" s="69">
        <f t="shared" si="109"/>
        <v>18.729431000000002</v>
      </c>
      <c r="L80" s="69">
        <f t="shared" si="110"/>
        <v>36.316326530612002</v>
      </c>
      <c r="M80" s="69">
        <f t="shared" si="111"/>
        <v>0</v>
      </c>
      <c r="N80" s="69">
        <f t="shared" si="112"/>
        <v>0</v>
      </c>
      <c r="O80" s="69">
        <f t="shared" si="113"/>
        <v>36.316326530612002</v>
      </c>
      <c r="P80" s="69">
        <f t="shared" si="114"/>
        <v>0</v>
      </c>
      <c r="Q80" s="69">
        <f t="shared" si="115"/>
        <v>0</v>
      </c>
      <c r="R80" s="69">
        <f t="shared" si="116"/>
        <v>36.316326530612002</v>
      </c>
      <c r="S80" s="69">
        <f t="shared" si="117"/>
        <v>0</v>
      </c>
      <c r="T80" s="69">
        <f t="shared" si="118"/>
        <v>0</v>
      </c>
      <c r="U80" s="69">
        <f t="shared" si="119"/>
        <v>36.316326530612002</v>
      </c>
      <c r="V80" s="69">
        <f t="shared" si="120"/>
        <v>0</v>
      </c>
      <c r="W80" s="69">
        <f t="shared" si="121"/>
        <v>0</v>
      </c>
      <c r="X80" s="60">
        <f t="shared" si="122"/>
        <v>0</v>
      </c>
      <c r="Y80" s="60">
        <f t="shared" ref="Y80:Z80" si="149">C604</f>
        <v>0</v>
      </c>
      <c r="Z80" s="60">
        <f t="shared" si="149"/>
        <v>0</v>
      </c>
      <c r="AB80">
        <v>34806122448.980003</v>
      </c>
      <c r="AC80">
        <v>-20.284925000000001</v>
      </c>
      <c r="AD80">
        <v>16.819118</v>
      </c>
      <c r="AE80">
        <v>26.245892999999999</v>
      </c>
      <c r="AF80">
        <v>-82.676902999999996</v>
      </c>
      <c r="AG80">
        <v>-9.4267749999999992</v>
      </c>
      <c r="AH80" s="68"/>
      <c r="AI80" s="69">
        <f t="shared" si="107"/>
        <v>36.316326530612002</v>
      </c>
      <c r="AJ80" s="69">
        <f t="shared" si="108"/>
        <v>28.431170000000002</v>
      </c>
      <c r="AK80" s="69">
        <f t="shared" si="124"/>
        <v>18.72653</v>
      </c>
      <c r="AL80" s="69">
        <f t="shared" si="125"/>
        <v>36.316326530612002</v>
      </c>
      <c r="AM80" s="69">
        <f t="shared" si="126"/>
        <v>0</v>
      </c>
      <c r="AN80" s="69">
        <f t="shared" si="127"/>
        <v>0</v>
      </c>
      <c r="AO80" s="69">
        <f t="shared" si="128"/>
        <v>36.316326530612002</v>
      </c>
      <c r="AP80" s="60">
        <f t="shared" si="129"/>
        <v>0</v>
      </c>
      <c r="AQ80" s="69">
        <f t="shared" si="130"/>
        <v>0</v>
      </c>
      <c r="AR80" s="69">
        <f t="shared" si="131"/>
        <v>36.316326530612002</v>
      </c>
      <c r="AS80" s="69">
        <f t="shared" si="132"/>
        <v>0</v>
      </c>
      <c r="AT80" s="69">
        <f t="shared" si="133"/>
        <v>0</v>
      </c>
      <c r="AU80" s="69">
        <f t="shared" si="134"/>
        <v>36.316326530612002</v>
      </c>
      <c r="AV80" s="69">
        <f t="shared" si="135"/>
        <v>0</v>
      </c>
      <c r="AW80" s="69">
        <f t="shared" si="136"/>
        <v>0</v>
      </c>
      <c r="AX80" s="60">
        <f t="shared" si="137"/>
        <v>0</v>
      </c>
      <c r="AY80" s="60">
        <f t="shared" si="138"/>
        <v>0</v>
      </c>
      <c r="AZ80" s="60">
        <f t="shared" si="139"/>
        <v>0</v>
      </c>
    </row>
    <row r="81" spans="2:52" x14ac:dyDescent="0.25">
      <c r="B81">
        <v>35183673469.388</v>
      </c>
      <c r="C81">
        <v>-20.898524999999999</v>
      </c>
      <c r="D81">
        <v>17.570910000000001</v>
      </c>
      <c r="E81">
        <v>27.400841</v>
      </c>
      <c r="F81">
        <v>-86.780258000000003</v>
      </c>
      <c r="G81">
        <v>-9.8299322</v>
      </c>
      <c r="H81" s="68"/>
      <c r="I81" s="69">
        <f t="shared" si="104"/>
        <v>36.693877551019995</v>
      </c>
      <c r="J81" s="69">
        <f t="shared" si="105"/>
        <v>28.468388000000001</v>
      </c>
      <c r="K81" s="69">
        <f t="shared" si="109"/>
        <v>18.873232000000002</v>
      </c>
      <c r="L81" s="69">
        <f t="shared" si="110"/>
        <v>36.693877551019995</v>
      </c>
      <c r="M81" s="69">
        <f t="shared" si="111"/>
        <v>0</v>
      </c>
      <c r="N81" s="69">
        <f t="shared" si="112"/>
        <v>0</v>
      </c>
      <c r="O81" s="69">
        <f t="shared" si="113"/>
        <v>36.693877551019995</v>
      </c>
      <c r="P81" s="69">
        <f t="shared" si="114"/>
        <v>0</v>
      </c>
      <c r="Q81" s="69">
        <f t="shared" si="115"/>
        <v>0</v>
      </c>
      <c r="R81" s="69">
        <f t="shared" si="116"/>
        <v>36.693877551019995</v>
      </c>
      <c r="S81" s="69">
        <f t="shared" si="117"/>
        <v>0</v>
      </c>
      <c r="T81" s="69">
        <f t="shared" si="118"/>
        <v>0</v>
      </c>
      <c r="U81" s="69">
        <f t="shared" si="119"/>
        <v>36.693877551019995</v>
      </c>
      <c r="V81" s="69">
        <f t="shared" si="120"/>
        <v>0</v>
      </c>
      <c r="W81" s="69">
        <f t="shared" si="121"/>
        <v>0</v>
      </c>
      <c r="X81" s="60">
        <f t="shared" si="122"/>
        <v>0</v>
      </c>
      <c r="Y81" s="60">
        <f t="shared" ref="Y81:Z81" si="150">C605</f>
        <v>0</v>
      </c>
      <c r="Z81" s="60">
        <f t="shared" si="150"/>
        <v>0</v>
      </c>
      <c r="AB81">
        <v>35183673469.388</v>
      </c>
      <c r="AC81">
        <v>-20.321891999999998</v>
      </c>
      <c r="AD81">
        <v>16.216211000000001</v>
      </c>
      <c r="AE81">
        <v>25.652367000000002</v>
      </c>
      <c r="AF81">
        <v>-83.717247</v>
      </c>
      <c r="AG81">
        <v>-9.4361552999999994</v>
      </c>
      <c r="AH81" s="68"/>
      <c r="AI81" s="69">
        <f t="shared" si="107"/>
        <v>36.693877551019995</v>
      </c>
      <c r="AJ81" s="69">
        <f t="shared" si="108"/>
        <v>28.638857000000002</v>
      </c>
      <c r="AK81" s="69">
        <f t="shared" si="124"/>
        <v>18.797969999999999</v>
      </c>
      <c r="AL81" s="69">
        <f t="shared" si="125"/>
        <v>36.693877551019995</v>
      </c>
      <c r="AM81" s="69">
        <f t="shared" si="126"/>
        <v>0</v>
      </c>
      <c r="AN81" s="69">
        <f t="shared" si="127"/>
        <v>0</v>
      </c>
      <c r="AO81" s="69">
        <f t="shared" si="128"/>
        <v>36.693877551019995</v>
      </c>
      <c r="AP81" s="60">
        <f t="shared" si="129"/>
        <v>0</v>
      </c>
      <c r="AQ81" s="69">
        <f t="shared" si="130"/>
        <v>0</v>
      </c>
      <c r="AR81" s="69">
        <f t="shared" si="131"/>
        <v>36.693877551019995</v>
      </c>
      <c r="AS81" s="69">
        <f t="shared" si="132"/>
        <v>0</v>
      </c>
      <c r="AT81" s="69">
        <f t="shared" si="133"/>
        <v>0</v>
      </c>
      <c r="AU81" s="69">
        <f t="shared" si="134"/>
        <v>36.693877551019995</v>
      </c>
      <c r="AV81" s="69">
        <f t="shared" si="135"/>
        <v>0</v>
      </c>
      <c r="AW81" s="69">
        <f t="shared" si="136"/>
        <v>0</v>
      </c>
      <c r="AX81" s="60">
        <f t="shared" si="137"/>
        <v>0</v>
      </c>
      <c r="AY81" s="60">
        <f t="shared" si="138"/>
        <v>0</v>
      </c>
      <c r="AZ81" s="60">
        <f t="shared" si="139"/>
        <v>0</v>
      </c>
    </row>
    <row r="82" spans="2:52" x14ac:dyDescent="0.25">
      <c r="B82">
        <v>35561224489.795998</v>
      </c>
      <c r="C82">
        <v>-21.546453</v>
      </c>
      <c r="D82">
        <v>16.614505999999999</v>
      </c>
      <c r="E82">
        <v>26.390029999999999</v>
      </c>
      <c r="F82">
        <v>-85.026657</v>
      </c>
      <c r="G82">
        <v>-9.7755241000000002</v>
      </c>
      <c r="H82" s="68"/>
      <c r="I82" s="69">
        <f t="shared" si="104"/>
        <v>37.071428571429003</v>
      </c>
      <c r="J82" s="69">
        <f t="shared" si="105"/>
        <v>27.993523</v>
      </c>
      <c r="K82" s="69">
        <f t="shared" si="109"/>
        <v>18.231674000000002</v>
      </c>
      <c r="L82" s="69">
        <f t="shared" si="110"/>
        <v>37.071428571429003</v>
      </c>
      <c r="M82" s="69">
        <f t="shared" si="111"/>
        <v>0</v>
      </c>
      <c r="N82" s="69">
        <f t="shared" si="112"/>
        <v>0</v>
      </c>
      <c r="O82" s="69">
        <f t="shared" si="113"/>
        <v>37.071428571429003</v>
      </c>
      <c r="P82" s="69">
        <f t="shared" si="114"/>
        <v>0</v>
      </c>
      <c r="Q82" s="69">
        <f t="shared" si="115"/>
        <v>0</v>
      </c>
      <c r="R82" s="69">
        <f t="shared" si="116"/>
        <v>37.071428571429003</v>
      </c>
      <c r="S82" s="69">
        <f t="shared" si="117"/>
        <v>0</v>
      </c>
      <c r="T82" s="69">
        <f t="shared" si="118"/>
        <v>0</v>
      </c>
      <c r="U82" s="69">
        <f t="shared" si="119"/>
        <v>37.071428571429003</v>
      </c>
      <c r="V82" s="69">
        <f t="shared" si="120"/>
        <v>0</v>
      </c>
      <c r="W82" s="69">
        <f t="shared" si="121"/>
        <v>0</v>
      </c>
      <c r="X82" s="60">
        <f t="shared" si="122"/>
        <v>0</v>
      </c>
      <c r="Y82" s="60">
        <f t="shared" ref="Y82:Z82" si="151">C606</f>
        <v>0</v>
      </c>
      <c r="Z82" s="60">
        <f t="shared" si="151"/>
        <v>0</v>
      </c>
      <c r="AB82">
        <v>35561224489.795998</v>
      </c>
      <c r="AC82">
        <v>-21.650652000000001</v>
      </c>
      <c r="AD82">
        <v>15.845399</v>
      </c>
      <c r="AE82">
        <v>25.316718999999999</v>
      </c>
      <c r="AF82">
        <v>-81.675522000000001</v>
      </c>
      <c r="AG82">
        <v>-9.4713201999999992</v>
      </c>
      <c r="AH82" s="68"/>
      <c r="AI82" s="69">
        <f t="shared" si="107"/>
        <v>37.071428571429003</v>
      </c>
      <c r="AJ82" s="69">
        <f t="shared" si="108"/>
        <v>26.443664999999999</v>
      </c>
      <c r="AK82" s="69">
        <f t="shared" si="124"/>
        <v>16.556329999999999</v>
      </c>
      <c r="AL82" s="69">
        <f t="shared" si="125"/>
        <v>37.071428571429003</v>
      </c>
      <c r="AM82" s="69">
        <f t="shared" si="126"/>
        <v>0</v>
      </c>
      <c r="AN82" s="69">
        <f t="shared" si="127"/>
        <v>0</v>
      </c>
      <c r="AO82" s="69">
        <f t="shared" si="128"/>
        <v>37.071428571429003</v>
      </c>
      <c r="AP82" s="60">
        <f t="shared" si="129"/>
        <v>0</v>
      </c>
      <c r="AQ82" s="69">
        <f t="shared" si="130"/>
        <v>0</v>
      </c>
      <c r="AR82" s="69">
        <f t="shared" si="131"/>
        <v>37.071428571429003</v>
      </c>
      <c r="AS82" s="69">
        <f t="shared" si="132"/>
        <v>0</v>
      </c>
      <c r="AT82" s="69">
        <f t="shared" si="133"/>
        <v>0</v>
      </c>
      <c r="AU82" s="69">
        <f t="shared" si="134"/>
        <v>37.071428571429003</v>
      </c>
      <c r="AV82" s="69">
        <f t="shared" si="135"/>
        <v>0</v>
      </c>
      <c r="AW82" s="69">
        <f t="shared" si="136"/>
        <v>0</v>
      </c>
      <c r="AX82" s="60">
        <f t="shared" si="137"/>
        <v>0</v>
      </c>
      <c r="AY82" s="60">
        <f t="shared" si="138"/>
        <v>0</v>
      </c>
      <c r="AZ82" s="60">
        <f t="shared" si="139"/>
        <v>0</v>
      </c>
    </row>
    <row r="83" spans="2:52" x14ac:dyDescent="0.25">
      <c r="B83">
        <v>35938775510.204002</v>
      </c>
      <c r="C83">
        <v>-21.967189999999999</v>
      </c>
      <c r="D83">
        <v>17.579059999999998</v>
      </c>
      <c r="E83">
        <v>27.217179999999999</v>
      </c>
      <c r="F83">
        <v>-85.116614999999996</v>
      </c>
      <c r="G83">
        <v>-9.6381215999999998</v>
      </c>
      <c r="H83" s="68"/>
      <c r="I83" s="69">
        <f t="shared" si="104"/>
        <v>37.448979591836995</v>
      </c>
      <c r="J83" s="69">
        <f t="shared" si="105"/>
        <v>26.996970999999998</v>
      </c>
      <c r="K83" s="69">
        <f t="shared" si="109"/>
        <v>17.144285</v>
      </c>
      <c r="L83" s="69">
        <f t="shared" si="110"/>
        <v>37.448979591836995</v>
      </c>
      <c r="M83" s="69">
        <f t="shared" si="111"/>
        <v>0</v>
      </c>
      <c r="N83" s="69">
        <f t="shared" si="112"/>
        <v>0</v>
      </c>
      <c r="O83" s="69">
        <f t="shared" si="113"/>
        <v>37.448979591836995</v>
      </c>
      <c r="P83" s="69">
        <f t="shared" si="114"/>
        <v>0</v>
      </c>
      <c r="Q83" s="69">
        <f t="shared" si="115"/>
        <v>0</v>
      </c>
      <c r="R83" s="69">
        <f t="shared" si="116"/>
        <v>37.448979591836995</v>
      </c>
      <c r="S83" s="69">
        <f t="shared" si="117"/>
        <v>0</v>
      </c>
      <c r="T83" s="69">
        <f t="shared" si="118"/>
        <v>0</v>
      </c>
      <c r="U83" s="69">
        <f t="shared" si="119"/>
        <v>37.448979591836995</v>
      </c>
      <c r="V83" s="69">
        <f t="shared" si="120"/>
        <v>0</v>
      </c>
      <c r="W83" s="69">
        <f t="shared" si="121"/>
        <v>0</v>
      </c>
      <c r="X83" s="60">
        <f t="shared" si="122"/>
        <v>0</v>
      </c>
      <c r="Y83" s="60">
        <f t="shared" ref="Y83:Z83" si="152">C607</f>
        <v>0</v>
      </c>
      <c r="Z83" s="60">
        <f t="shared" si="152"/>
        <v>0</v>
      </c>
      <c r="AB83">
        <v>35938775510.204002</v>
      </c>
      <c r="AC83">
        <v>-21.413830000000001</v>
      </c>
      <c r="AD83">
        <v>17.958220000000001</v>
      </c>
      <c r="AE83">
        <v>27.621887000000001</v>
      </c>
      <c r="AF83">
        <v>-83.838736999999995</v>
      </c>
      <c r="AG83">
        <v>-9.6636676999999995</v>
      </c>
      <c r="AH83" s="68"/>
      <c r="AI83" s="69">
        <f t="shared" si="107"/>
        <v>37.448979591836995</v>
      </c>
      <c r="AJ83" s="69">
        <f t="shared" si="108"/>
        <v>26.306827999999999</v>
      </c>
      <c r="AK83" s="69">
        <f t="shared" si="124"/>
        <v>16.347967000000001</v>
      </c>
      <c r="AL83" s="69">
        <f t="shared" si="125"/>
        <v>37.448979591836995</v>
      </c>
      <c r="AM83" s="69">
        <f t="shared" si="126"/>
        <v>0</v>
      </c>
      <c r="AN83" s="69">
        <f t="shared" si="127"/>
        <v>0</v>
      </c>
      <c r="AO83" s="69">
        <f t="shared" si="128"/>
        <v>37.448979591836995</v>
      </c>
      <c r="AP83" s="60">
        <f t="shared" si="129"/>
        <v>0</v>
      </c>
      <c r="AQ83" s="69">
        <f t="shared" si="130"/>
        <v>0</v>
      </c>
      <c r="AR83" s="69">
        <f t="shared" si="131"/>
        <v>37.448979591836995</v>
      </c>
      <c r="AS83" s="69">
        <f t="shared" si="132"/>
        <v>0</v>
      </c>
      <c r="AT83" s="69">
        <f t="shared" si="133"/>
        <v>0</v>
      </c>
      <c r="AU83" s="69">
        <f t="shared" si="134"/>
        <v>37.448979591836995</v>
      </c>
      <c r="AV83" s="69">
        <f t="shared" si="135"/>
        <v>0</v>
      </c>
      <c r="AW83" s="69">
        <f t="shared" si="136"/>
        <v>0</v>
      </c>
      <c r="AX83" s="60">
        <f t="shared" si="137"/>
        <v>0</v>
      </c>
      <c r="AY83" s="60">
        <f t="shared" si="138"/>
        <v>0</v>
      </c>
      <c r="AZ83" s="60">
        <f t="shared" si="139"/>
        <v>0</v>
      </c>
    </row>
    <row r="84" spans="2:52" x14ac:dyDescent="0.25">
      <c r="B84">
        <v>36316326530.612</v>
      </c>
      <c r="C84">
        <v>-21.014416000000001</v>
      </c>
      <c r="D84">
        <v>18.729431000000002</v>
      </c>
      <c r="E84">
        <v>28.404245</v>
      </c>
      <c r="F84">
        <v>-92.915253000000007</v>
      </c>
      <c r="G84">
        <v>-9.6748142000000001</v>
      </c>
      <c r="H84" s="68"/>
      <c r="I84" s="69">
        <f t="shared" si="104"/>
        <v>37.826530612245001</v>
      </c>
      <c r="J84" s="69">
        <f t="shared" si="105"/>
        <v>25.829319000000002</v>
      </c>
      <c r="K84" s="69">
        <f t="shared" si="109"/>
        <v>15.901374000000001</v>
      </c>
      <c r="L84" s="69">
        <f t="shared" si="110"/>
        <v>37.826530612245001</v>
      </c>
      <c r="M84" s="69">
        <f t="shared" si="111"/>
        <v>0</v>
      </c>
      <c r="N84" s="69">
        <f t="shared" si="112"/>
        <v>0</v>
      </c>
      <c r="O84" s="69">
        <f t="shared" si="113"/>
        <v>37.826530612245001</v>
      </c>
      <c r="P84" s="69">
        <f t="shared" si="114"/>
        <v>0</v>
      </c>
      <c r="Q84" s="69">
        <f t="shared" si="115"/>
        <v>0</v>
      </c>
      <c r="R84" s="69">
        <f t="shared" si="116"/>
        <v>37.826530612245001</v>
      </c>
      <c r="S84" s="69">
        <f t="shared" si="117"/>
        <v>0</v>
      </c>
      <c r="T84" s="69">
        <f t="shared" si="118"/>
        <v>0</v>
      </c>
      <c r="U84" s="69">
        <f t="shared" si="119"/>
        <v>37.826530612245001</v>
      </c>
      <c r="V84" s="69">
        <f t="shared" si="120"/>
        <v>0</v>
      </c>
      <c r="W84" s="69">
        <f t="shared" si="121"/>
        <v>0</v>
      </c>
      <c r="X84" s="60">
        <f t="shared" si="122"/>
        <v>0</v>
      </c>
      <c r="Y84" s="60">
        <f t="shared" ref="Y84:Z84" si="153">C608</f>
        <v>0</v>
      </c>
      <c r="Z84" s="60">
        <f t="shared" si="153"/>
        <v>0</v>
      </c>
      <c r="AB84">
        <v>36316326530.612</v>
      </c>
      <c r="AC84">
        <v>-21.504861999999999</v>
      </c>
      <c r="AD84">
        <v>18.72653</v>
      </c>
      <c r="AE84">
        <v>28.431170000000002</v>
      </c>
      <c r="AF84">
        <v>-99.943084999999996</v>
      </c>
      <c r="AG84">
        <v>-9.7046404000000006</v>
      </c>
      <c r="AH84" s="68"/>
      <c r="AI84" s="69">
        <f t="shared" si="107"/>
        <v>37.826530612245001</v>
      </c>
      <c r="AJ84" s="69">
        <f t="shared" si="108"/>
        <v>28.078724000000001</v>
      </c>
      <c r="AK84" s="69">
        <f t="shared" si="124"/>
        <v>17.837050999999999</v>
      </c>
      <c r="AL84" s="69">
        <f t="shared" si="125"/>
        <v>37.826530612245001</v>
      </c>
      <c r="AM84" s="69">
        <f t="shared" si="126"/>
        <v>0</v>
      </c>
      <c r="AN84" s="69">
        <f t="shared" si="127"/>
        <v>0</v>
      </c>
      <c r="AO84" s="69">
        <f t="shared" si="128"/>
        <v>37.826530612245001</v>
      </c>
      <c r="AP84" s="60">
        <f t="shared" si="129"/>
        <v>0</v>
      </c>
      <c r="AQ84" s="69">
        <f t="shared" si="130"/>
        <v>0</v>
      </c>
      <c r="AR84" s="69">
        <f t="shared" si="131"/>
        <v>37.826530612245001</v>
      </c>
      <c r="AS84" s="69">
        <f t="shared" si="132"/>
        <v>0</v>
      </c>
      <c r="AT84" s="69">
        <f t="shared" si="133"/>
        <v>0</v>
      </c>
      <c r="AU84" s="69">
        <f t="shared" si="134"/>
        <v>37.826530612245001</v>
      </c>
      <c r="AV84" s="69">
        <f t="shared" si="135"/>
        <v>0</v>
      </c>
      <c r="AW84" s="69">
        <f t="shared" si="136"/>
        <v>0</v>
      </c>
      <c r="AX84" s="60">
        <f t="shared" si="137"/>
        <v>0</v>
      </c>
      <c r="AY84" s="60">
        <f t="shared" si="138"/>
        <v>0</v>
      </c>
      <c r="AZ84" s="60">
        <f t="shared" si="139"/>
        <v>0</v>
      </c>
    </row>
    <row r="85" spans="2:52" x14ac:dyDescent="0.25">
      <c r="B85">
        <v>36693877551.019997</v>
      </c>
      <c r="C85">
        <v>-21.310763999999999</v>
      </c>
      <c r="D85">
        <v>18.873232000000002</v>
      </c>
      <c r="E85">
        <v>28.468388000000001</v>
      </c>
      <c r="F85">
        <v>-91.221832000000006</v>
      </c>
      <c r="G85">
        <v>-9.5951556999999994</v>
      </c>
      <c r="H85" s="68"/>
      <c r="I85" s="69">
        <f t="shared" si="104"/>
        <v>38.204081632653001</v>
      </c>
      <c r="J85" s="69">
        <f t="shared" si="105"/>
        <v>23.476416</v>
      </c>
      <c r="K85" s="69">
        <f t="shared" si="109"/>
        <v>13.496677</v>
      </c>
      <c r="L85" s="69">
        <f t="shared" si="110"/>
        <v>38.204081632653001</v>
      </c>
      <c r="M85" s="69">
        <f t="shared" si="111"/>
        <v>0</v>
      </c>
      <c r="N85" s="69">
        <f t="shared" si="112"/>
        <v>0</v>
      </c>
      <c r="O85" s="69">
        <f t="shared" si="113"/>
        <v>38.204081632653001</v>
      </c>
      <c r="P85" s="69">
        <f t="shared" si="114"/>
        <v>0</v>
      </c>
      <c r="Q85" s="69">
        <f t="shared" si="115"/>
        <v>0</v>
      </c>
      <c r="R85" s="69">
        <f t="shared" si="116"/>
        <v>38.204081632653001</v>
      </c>
      <c r="S85" s="69">
        <f t="shared" si="117"/>
        <v>0</v>
      </c>
      <c r="T85" s="69">
        <f t="shared" si="118"/>
        <v>0</v>
      </c>
      <c r="U85" s="69">
        <f t="shared" si="119"/>
        <v>38.204081632653001</v>
      </c>
      <c r="V85" s="69">
        <f t="shared" si="120"/>
        <v>0</v>
      </c>
      <c r="W85" s="69">
        <f t="shared" si="121"/>
        <v>0</v>
      </c>
      <c r="X85" s="60">
        <f t="shared" si="122"/>
        <v>0</v>
      </c>
      <c r="Y85" s="60">
        <f t="shared" ref="Y85:Z85" si="154">C609</f>
        <v>0</v>
      </c>
      <c r="Z85" s="60">
        <f t="shared" si="154"/>
        <v>0</v>
      </c>
      <c r="AB85">
        <v>36693877551.019997</v>
      </c>
      <c r="AC85">
        <v>-21.364571000000002</v>
      </c>
      <c r="AD85">
        <v>18.797969999999999</v>
      </c>
      <c r="AE85">
        <v>28.638857000000002</v>
      </c>
      <c r="AF85">
        <v>-85.427138999999997</v>
      </c>
      <c r="AG85">
        <v>-9.8408879999999996</v>
      </c>
      <c r="AH85" s="68"/>
      <c r="AI85" s="69">
        <f t="shared" si="107"/>
        <v>38.204081632653001</v>
      </c>
      <c r="AJ85" s="69">
        <f t="shared" si="108"/>
        <v>28.894698999999999</v>
      </c>
      <c r="AK85" s="69">
        <f t="shared" si="124"/>
        <v>18.461953999999999</v>
      </c>
      <c r="AL85" s="69">
        <f t="shared" si="125"/>
        <v>38.204081632653001</v>
      </c>
      <c r="AM85" s="69">
        <f t="shared" si="126"/>
        <v>0</v>
      </c>
      <c r="AN85" s="69">
        <f t="shared" si="127"/>
        <v>0</v>
      </c>
      <c r="AO85" s="69">
        <f t="shared" si="128"/>
        <v>38.204081632653001</v>
      </c>
      <c r="AP85" s="60">
        <f t="shared" si="129"/>
        <v>0</v>
      </c>
      <c r="AQ85" s="69">
        <f t="shared" si="130"/>
        <v>0</v>
      </c>
      <c r="AR85" s="69">
        <f t="shared" si="131"/>
        <v>38.204081632653001</v>
      </c>
      <c r="AS85" s="69">
        <f t="shared" si="132"/>
        <v>0</v>
      </c>
      <c r="AT85" s="69">
        <f t="shared" si="133"/>
        <v>0</v>
      </c>
      <c r="AU85" s="69">
        <f t="shared" si="134"/>
        <v>38.204081632653001</v>
      </c>
      <c r="AV85" s="69">
        <f t="shared" si="135"/>
        <v>0</v>
      </c>
      <c r="AW85" s="69">
        <f t="shared" si="136"/>
        <v>0</v>
      </c>
      <c r="AX85" s="60">
        <f t="shared" si="137"/>
        <v>0</v>
      </c>
      <c r="AY85" s="60">
        <f t="shared" si="138"/>
        <v>0</v>
      </c>
      <c r="AZ85" s="60">
        <f t="shared" si="139"/>
        <v>0</v>
      </c>
    </row>
    <row r="86" spans="2:52" x14ac:dyDescent="0.25">
      <c r="B86">
        <v>37071428571.429001</v>
      </c>
      <c r="C86">
        <v>-21.780998</v>
      </c>
      <c r="D86">
        <v>18.231674000000002</v>
      </c>
      <c r="E86">
        <v>27.993523</v>
      </c>
      <c r="F86">
        <v>-85.420845</v>
      </c>
      <c r="G86">
        <v>-9.7618465000000008</v>
      </c>
      <c r="H86" s="68"/>
      <c r="I86" s="69">
        <f t="shared" si="104"/>
        <v>38.581632653061</v>
      </c>
      <c r="J86" s="69">
        <f t="shared" si="105"/>
        <v>22.008568</v>
      </c>
      <c r="K86" s="69">
        <f t="shared" si="109"/>
        <v>12.003959</v>
      </c>
      <c r="L86" s="69">
        <f t="shared" si="110"/>
        <v>38.581632653061</v>
      </c>
      <c r="M86" s="69">
        <f t="shared" si="111"/>
        <v>0</v>
      </c>
      <c r="N86" s="69">
        <f t="shared" si="112"/>
        <v>0</v>
      </c>
      <c r="O86" s="69">
        <f t="shared" si="113"/>
        <v>38.581632653061</v>
      </c>
      <c r="P86" s="69">
        <f t="shared" si="114"/>
        <v>0</v>
      </c>
      <c r="Q86" s="69">
        <f t="shared" si="115"/>
        <v>0</v>
      </c>
      <c r="R86" s="69">
        <f t="shared" si="116"/>
        <v>38.581632653061</v>
      </c>
      <c r="S86" s="69">
        <f t="shared" si="117"/>
        <v>0</v>
      </c>
      <c r="T86" s="69">
        <f t="shared" si="118"/>
        <v>0</v>
      </c>
      <c r="U86" s="69">
        <f t="shared" si="119"/>
        <v>38.581632653061</v>
      </c>
      <c r="V86" s="69">
        <f t="shared" si="120"/>
        <v>0</v>
      </c>
      <c r="W86" s="69">
        <f t="shared" si="121"/>
        <v>0</v>
      </c>
      <c r="X86" s="60">
        <f t="shared" si="122"/>
        <v>0</v>
      </c>
      <c r="Y86" s="60">
        <f t="shared" ref="Y86:Z86" si="155">C610</f>
        <v>0</v>
      </c>
      <c r="Z86" s="60">
        <f t="shared" si="155"/>
        <v>0</v>
      </c>
      <c r="AB86">
        <v>37071428571.429001</v>
      </c>
      <c r="AC86">
        <v>-21.869842999999999</v>
      </c>
      <c r="AD86">
        <v>16.556329999999999</v>
      </c>
      <c r="AE86">
        <v>26.443664999999999</v>
      </c>
      <c r="AF86">
        <v>-85.635413999999997</v>
      </c>
      <c r="AG86">
        <v>-9.8873358000000007</v>
      </c>
      <c r="AH86" s="68"/>
      <c r="AI86" s="69">
        <f t="shared" si="107"/>
        <v>38.581632653061</v>
      </c>
      <c r="AJ86" s="69">
        <f t="shared" si="108"/>
        <v>28.648306000000002</v>
      </c>
      <c r="AK86" s="69">
        <f t="shared" si="124"/>
        <v>18.064229999999998</v>
      </c>
      <c r="AL86" s="69">
        <f t="shared" si="125"/>
        <v>38.581632653061</v>
      </c>
      <c r="AM86" s="69">
        <f t="shared" si="126"/>
        <v>0</v>
      </c>
      <c r="AN86" s="69">
        <f t="shared" si="127"/>
        <v>0</v>
      </c>
      <c r="AO86" s="69">
        <f t="shared" si="128"/>
        <v>38.581632653061</v>
      </c>
      <c r="AP86" s="60">
        <f t="shared" si="129"/>
        <v>0</v>
      </c>
      <c r="AQ86" s="69">
        <f t="shared" si="130"/>
        <v>0</v>
      </c>
      <c r="AR86" s="69">
        <f t="shared" si="131"/>
        <v>38.581632653061</v>
      </c>
      <c r="AS86" s="69">
        <f t="shared" si="132"/>
        <v>0</v>
      </c>
      <c r="AT86" s="69">
        <f t="shared" si="133"/>
        <v>0</v>
      </c>
      <c r="AU86" s="69">
        <f t="shared" si="134"/>
        <v>38.581632653061</v>
      </c>
      <c r="AV86" s="69">
        <f t="shared" si="135"/>
        <v>0</v>
      </c>
      <c r="AW86" s="69">
        <f t="shared" si="136"/>
        <v>0</v>
      </c>
      <c r="AX86" s="60">
        <f t="shared" si="137"/>
        <v>0</v>
      </c>
      <c r="AY86" s="60">
        <f t="shared" si="138"/>
        <v>0</v>
      </c>
      <c r="AZ86" s="60">
        <f t="shared" si="139"/>
        <v>0</v>
      </c>
    </row>
    <row r="87" spans="2:52" x14ac:dyDescent="0.25">
      <c r="B87">
        <v>37448979591.836998</v>
      </c>
      <c r="C87">
        <v>-22.415904999999999</v>
      </c>
      <c r="D87">
        <v>17.144285</v>
      </c>
      <c r="E87">
        <v>26.996970999999998</v>
      </c>
      <c r="F87">
        <v>-93.270377999999994</v>
      </c>
      <c r="G87">
        <v>-9.8526859000000009</v>
      </c>
      <c r="H87" s="68"/>
      <c r="I87" s="69">
        <f t="shared" si="104"/>
        <v>38.959183673468999</v>
      </c>
      <c r="J87" s="69">
        <f t="shared" si="105"/>
        <v>21.734898000000001</v>
      </c>
      <c r="K87" s="69">
        <f t="shared" si="109"/>
        <v>11.689332</v>
      </c>
      <c r="L87" s="69">
        <f t="shared" si="110"/>
        <v>38.959183673468999</v>
      </c>
      <c r="M87" s="69">
        <f t="shared" si="111"/>
        <v>0</v>
      </c>
      <c r="N87" s="69">
        <f t="shared" si="112"/>
        <v>0</v>
      </c>
      <c r="O87" s="69">
        <f t="shared" si="113"/>
        <v>38.959183673468999</v>
      </c>
      <c r="P87" s="69">
        <f t="shared" si="114"/>
        <v>0</v>
      </c>
      <c r="Q87" s="69">
        <f t="shared" si="115"/>
        <v>0</v>
      </c>
      <c r="R87" s="69">
        <f t="shared" si="116"/>
        <v>38.959183673468999</v>
      </c>
      <c r="S87" s="69">
        <f t="shared" si="117"/>
        <v>0</v>
      </c>
      <c r="T87" s="69">
        <f t="shared" si="118"/>
        <v>0</v>
      </c>
      <c r="U87" s="69">
        <f t="shared" si="119"/>
        <v>38.959183673468999</v>
      </c>
      <c r="V87" s="69">
        <f t="shared" si="120"/>
        <v>0</v>
      </c>
      <c r="W87" s="69">
        <f t="shared" si="121"/>
        <v>0</v>
      </c>
      <c r="X87" s="60">
        <f t="shared" si="122"/>
        <v>0</v>
      </c>
      <c r="Y87" s="60">
        <f t="shared" ref="Y87:Z87" si="156">C611</f>
        <v>0</v>
      </c>
      <c r="Z87" s="60">
        <f t="shared" si="156"/>
        <v>0</v>
      </c>
      <c r="AB87">
        <v>37448979591.836998</v>
      </c>
      <c r="AC87">
        <v>-22.490514999999998</v>
      </c>
      <c r="AD87">
        <v>16.347967000000001</v>
      </c>
      <c r="AE87">
        <v>26.306827999999999</v>
      </c>
      <c r="AF87">
        <v>-89.450203000000002</v>
      </c>
      <c r="AG87">
        <v>-9.9588604000000007</v>
      </c>
      <c r="AH87" s="68"/>
      <c r="AI87" s="69">
        <f t="shared" si="107"/>
        <v>38.959183673468999</v>
      </c>
      <c r="AJ87" s="69">
        <f t="shared" si="108"/>
        <v>26.928439999999998</v>
      </c>
      <c r="AK87" s="69">
        <f t="shared" si="124"/>
        <v>16.504470999999999</v>
      </c>
      <c r="AL87" s="69">
        <f t="shared" si="125"/>
        <v>38.959183673468999</v>
      </c>
      <c r="AM87" s="69">
        <f t="shared" si="126"/>
        <v>0</v>
      </c>
      <c r="AN87" s="69">
        <f t="shared" si="127"/>
        <v>0</v>
      </c>
      <c r="AO87" s="69">
        <f t="shared" si="128"/>
        <v>38.959183673468999</v>
      </c>
      <c r="AP87" s="60">
        <f t="shared" si="129"/>
        <v>0</v>
      </c>
      <c r="AQ87" s="69">
        <f t="shared" si="130"/>
        <v>0</v>
      </c>
      <c r="AR87" s="69">
        <f t="shared" si="131"/>
        <v>38.959183673468999</v>
      </c>
      <c r="AS87" s="69">
        <f t="shared" si="132"/>
        <v>0</v>
      </c>
      <c r="AT87" s="69">
        <f t="shared" si="133"/>
        <v>0</v>
      </c>
      <c r="AU87" s="69">
        <f t="shared" si="134"/>
        <v>38.959183673468999</v>
      </c>
      <c r="AV87" s="69">
        <f t="shared" si="135"/>
        <v>0</v>
      </c>
      <c r="AW87" s="69">
        <f t="shared" si="136"/>
        <v>0</v>
      </c>
      <c r="AX87" s="60">
        <f t="shared" si="137"/>
        <v>0</v>
      </c>
      <c r="AY87" s="60">
        <f t="shared" si="138"/>
        <v>0</v>
      </c>
      <c r="AZ87" s="60">
        <f t="shared" si="139"/>
        <v>0</v>
      </c>
    </row>
    <row r="88" spans="2:52" x14ac:dyDescent="0.25">
      <c r="B88">
        <v>37826530612.245003</v>
      </c>
      <c r="C88">
        <v>-22.501535000000001</v>
      </c>
      <c r="D88">
        <v>15.901374000000001</v>
      </c>
      <c r="E88">
        <v>25.829319000000002</v>
      </c>
      <c r="F88">
        <v>-88.269797999999994</v>
      </c>
      <c r="G88">
        <v>-9.9279442000000007</v>
      </c>
      <c r="H88" s="68"/>
      <c r="I88" s="69">
        <f t="shared" si="104"/>
        <v>39.336734693878</v>
      </c>
      <c r="J88" s="69">
        <f t="shared" si="105"/>
        <v>23.119049</v>
      </c>
      <c r="K88" s="69">
        <f t="shared" si="109"/>
        <v>13.162863</v>
      </c>
      <c r="L88" s="69">
        <f t="shared" si="110"/>
        <v>39.336734693878</v>
      </c>
      <c r="M88" s="69">
        <f t="shared" si="111"/>
        <v>0</v>
      </c>
      <c r="N88" s="69">
        <f t="shared" si="112"/>
        <v>0</v>
      </c>
      <c r="O88" s="69">
        <f t="shared" si="113"/>
        <v>39.336734693878</v>
      </c>
      <c r="P88" s="69">
        <f t="shared" si="114"/>
        <v>0</v>
      </c>
      <c r="Q88" s="69">
        <f t="shared" si="115"/>
        <v>0</v>
      </c>
      <c r="R88" s="69">
        <f t="shared" si="116"/>
        <v>39.336734693878</v>
      </c>
      <c r="S88" s="69">
        <f t="shared" si="117"/>
        <v>0</v>
      </c>
      <c r="T88" s="69">
        <f t="shared" si="118"/>
        <v>0</v>
      </c>
      <c r="U88" s="69">
        <f t="shared" si="119"/>
        <v>39.336734693878</v>
      </c>
      <c r="V88" s="69">
        <f t="shared" si="120"/>
        <v>0</v>
      </c>
      <c r="W88" s="69">
        <f t="shared" si="121"/>
        <v>0</v>
      </c>
      <c r="X88" s="60">
        <f t="shared" si="122"/>
        <v>0</v>
      </c>
      <c r="Y88" s="60">
        <f t="shared" ref="Y88:Z88" si="157">C612</f>
        <v>0</v>
      </c>
      <c r="Z88" s="60">
        <f t="shared" si="157"/>
        <v>0</v>
      </c>
      <c r="AB88">
        <v>37826530612.245003</v>
      </c>
      <c r="AC88">
        <v>-22.502839999999999</v>
      </c>
      <c r="AD88">
        <v>17.837050999999999</v>
      </c>
      <c r="AE88">
        <v>28.078724000000001</v>
      </c>
      <c r="AF88">
        <v>-87.591774000000001</v>
      </c>
      <c r="AG88">
        <v>-10.241673</v>
      </c>
      <c r="AH88" s="68"/>
      <c r="AI88" s="69">
        <f t="shared" si="107"/>
        <v>39.336734693878</v>
      </c>
      <c r="AJ88" s="69">
        <f t="shared" si="108"/>
        <v>25.936419000000001</v>
      </c>
      <c r="AK88" s="69">
        <f t="shared" si="124"/>
        <v>15.717263000000001</v>
      </c>
      <c r="AL88" s="69">
        <f t="shared" si="125"/>
        <v>39.336734693878</v>
      </c>
      <c r="AM88" s="69">
        <f t="shared" si="126"/>
        <v>0</v>
      </c>
      <c r="AN88" s="69">
        <f t="shared" si="127"/>
        <v>0</v>
      </c>
      <c r="AO88" s="69">
        <f t="shared" si="128"/>
        <v>39.336734693878</v>
      </c>
      <c r="AP88" s="60">
        <f t="shared" si="129"/>
        <v>0</v>
      </c>
      <c r="AQ88" s="69">
        <f t="shared" si="130"/>
        <v>0</v>
      </c>
      <c r="AR88" s="69">
        <f t="shared" si="131"/>
        <v>39.336734693878</v>
      </c>
      <c r="AS88" s="69">
        <f t="shared" si="132"/>
        <v>0</v>
      </c>
      <c r="AT88" s="69">
        <f t="shared" si="133"/>
        <v>0</v>
      </c>
      <c r="AU88" s="69">
        <f t="shared" si="134"/>
        <v>39.336734693878</v>
      </c>
      <c r="AV88" s="69">
        <f t="shared" si="135"/>
        <v>0</v>
      </c>
      <c r="AW88" s="69">
        <f t="shared" si="136"/>
        <v>0</v>
      </c>
      <c r="AX88" s="60">
        <f t="shared" si="137"/>
        <v>0</v>
      </c>
      <c r="AY88" s="60">
        <f t="shared" si="138"/>
        <v>0</v>
      </c>
      <c r="AZ88" s="60">
        <f t="shared" si="139"/>
        <v>0</v>
      </c>
    </row>
    <row r="89" spans="2:52" x14ac:dyDescent="0.25">
      <c r="B89">
        <v>38204081632.653</v>
      </c>
      <c r="C89">
        <v>-22.649951999999999</v>
      </c>
      <c r="D89">
        <v>13.496677</v>
      </c>
      <c r="E89">
        <v>23.476416</v>
      </c>
      <c r="F89">
        <v>-80.570250999999999</v>
      </c>
      <c r="G89">
        <v>-9.9797381999999999</v>
      </c>
      <c r="H89" s="68"/>
      <c r="I89" s="69">
        <f t="shared" si="104"/>
        <v>39.714285714286007</v>
      </c>
      <c r="J89" s="69">
        <f t="shared" si="105"/>
        <v>22.393343000000002</v>
      </c>
      <c r="K89" s="69">
        <f t="shared" si="109"/>
        <v>12.660812999999999</v>
      </c>
      <c r="L89" s="69">
        <f t="shared" si="110"/>
        <v>39.714285714286007</v>
      </c>
      <c r="M89" s="69">
        <f t="shared" si="111"/>
        <v>0</v>
      </c>
      <c r="N89" s="69">
        <f t="shared" si="112"/>
        <v>0</v>
      </c>
      <c r="O89" s="69">
        <f t="shared" si="113"/>
        <v>39.714285714286007</v>
      </c>
      <c r="P89" s="69">
        <f t="shared" si="114"/>
        <v>0</v>
      </c>
      <c r="Q89" s="69">
        <f t="shared" si="115"/>
        <v>0</v>
      </c>
      <c r="R89" s="69">
        <f t="shared" si="116"/>
        <v>39.714285714286007</v>
      </c>
      <c r="S89" s="69">
        <f t="shared" si="117"/>
        <v>0</v>
      </c>
      <c r="T89" s="69">
        <f t="shared" si="118"/>
        <v>0</v>
      </c>
      <c r="U89" s="69">
        <f t="shared" si="119"/>
        <v>39.714285714286007</v>
      </c>
      <c r="V89" s="69">
        <f t="shared" si="120"/>
        <v>0</v>
      </c>
      <c r="W89" s="69">
        <f t="shared" si="121"/>
        <v>0</v>
      </c>
      <c r="X89" s="60">
        <f t="shared" si="122"/>
        <v>0</v>
      </c>
      <c r="Y89" s="60">
        <f t="shared" ref="Y89:Z89" si="158">C613</f>
        <v>0</v>
      </c>
      <c r="Z89" s="60">
        <f t="shared" si="158"/>
        <v>0</v>
      </c>
      <c r="AB89">
        <v>38204081632.653</v>
      </c>
      <c r="AC89">
        <v>-23.394722000000002</v>
      </c>
      <c r="AD89">
        <v>18.461953999999999</v>
      </c>
      <c r="AE89">
        <v>28.894698999999999</v>
      </c>
      <c r="AF89">
        <v>-99.144561999999993</v>
      </c>
      <c r="AG89">
        <v>-10.432743</v>
      </c>
      <c r="AH89" s="68"/>
      <c r="AI89" s="69">
        <f t="shared" si="107"/>
        <v>39.714285714286007</v>
      </c>
      <c r="AJ89" s="69">
        <f t="shared" si="108"/>
        <v>24.126723999999999</v>
      </c>
      <c r="AK89" s="69">
        <f t="shared" si="124"/>
        <v>13.884043999999999</v>
      </c>
      <c r="AL89" s="69">
        <f t="shared" si="125"/>
        <v>39.714285714286007</v>
      </c>
      <c r="AM89" s="69">
        <f t="shared" si="126"/>
        <v>0</v>
      </c>
      <c r="AN89" s="69">
        <f t="shared" si="127"/>
        <v>0</v>
      </c>
      <c r="AO89" s="69">
        <f t="shared" si="128"/>
        <v>39.714285714286007</v>
      </c>
      <c r="AP89" s="60">
        <f t="shared" si="129"/>
        <v>0</v>
      </c>
      <c r="AQ89" s="69">
        <f t="shared" si="130"/>
        <v>0</v>
      </c>
      <c r="AR89" s="69">
        <f t="shared" si="131"/>
        <v>39.714285714286007</v>
      </c>
      <c r="AS89" s="69">
        <f t="shared" si="132"/>
        <v>0</v>
      </c>
      <c r="AT89" s="69">
        <f t="shared" si="133"/>
        <v>0</v>
      </c>
      <c r="AU89" s="69">
        <f t="shared" si="134"/>
        <v>39.714285714286007</v>
      </c>
      <c r="AV89" s="69">
        <f t="shared" si="135"/>
        <v>0</v>
      </c>
      <c r="AW89" s="69">
        <f t="shared" si="136"/>
        <v>0</v>
      </c>
      <c r="AX89" s="60">
        <f t="shared" si="137"/>
        <v>0</v>
      </c>
      <c r="AY89" s="60">
        <f t="shared" si="138"/>
        <v>0</v>
      </c>
      <c r="AZ89" s="60">
        <f t="shared" si="139"/>
        <v>0</v>
      </c>
    </row>
    <row r="90" spans="2:52" x14ac:dyDescent="0.25">
      <c r="B90">
        <v>38581632653.060997</v>
      </c>
      <c r="C90">
        <v>-24.738651000000001</v>
      </c>
      <c r="D90">
        <v>12.003959</v>
      </c>
      <c r="E90">
        <v>22.008568</v>
      </c>
      <c r="F90">
        <v>-85.810432000000006</v>
      </c>
      <c r="G90">
        <v>-10.004609</v>
      </c>
      <c r="H90" s="68"/>
      <c r="I90" s="69">
        <f t="shared" si="104"/>
        <v>40.091836734693999</v>
      </c>
      <c r="J90" s="69">
        <f t="shared" si="105"/>
        <v>21.781755</v>
      </c>
      <c r="K90" s="69">
        <f t="shared" si="109"/>
        <v>12.314266999999999</v>
      </c>
      <c r="L90" s="69">
        <f t="shared" si="110"/>
        <v>40.091836734693999</v>
      </c>
      <c r="M90" s="69">
        <f t="shared" si="111"/>
        <v>0</v>
      </c>
      <c r="N90" s="69">
        <f t="shared" si="112"/>
        <v>0</v>
      </c>
      <c r="O90" s="69">
        <f t="shared" si="113"/>
        <v>40.091836734693999</v>
      </c>
      <c r="P90" s="69">
        <f t="shared" si="114"/>
        <v>0</v>
      </c>
      <c r="Q90" s="69">
        <f t="shared" si="115"/>
        <v>0</v>
      </c>
      <c r="R90" s="69">
        <f t="shared" si="116"/>
        <v>40.091836734693999</v>
      </c>
      <c r="S90" s="69">
        <f t="shared" si="117"/>
        <v>0</v>
      </c>
      <c r="T90" s="69">
        <f t="shared" si="118"/>
        <v>0</v>
      </c>
      <c r="U90" s="69">
        <f t="shared" si="119"/>
        <v>40.091836734693999</v>
      </c>
      <c r="V90" s="69">
        <f t="shared" si="120"/>
        <v>0</v>
      </c>
      <c r="W90" s="69">
        <f t="shared" si="121"/>
        <v>0</v>
      </c>
      <c r="X90" s="60">
        <f t="shared" si="122"/>
        <v>0</v>
      </c>
      <c r="Y90" s="60">
        <f t="shared" ref="Y90:Z90" si="159">C614</f>
        <v>0</v>
      </c>
      <c r="Z90" s="60">
        <f t="shared" si="159"/>
        <v>0</v>
      </c>
      <c r="AB90">
        <v>38581632653.060997</v>
      </c>
      <c r="AC90">
        <v>-25.114816999999999</v>
      </c>
      <c r="AD90">
        <v>18.064229999999998</v>
      </c>
      <c r="AE90">
        <v>28.648306000000002</v>
      </c>
      <c r="AF90">
        <v>-101.07253</v>
      </c>
      <c r="AG90">
        <v>-10.584076</v>
      </c>
      <c r="AH90" s="68"/>
      <c r="AI90" s="69">
        <f t="shared" si="107"/>
        <v>40.091836734693999</v>
      </c>
      <c r="AJ90" s="69">
        <f t="shared" si="108"/>
        <v>22.097384999999999</v>
      </c>
      <c r="AK90" s="69">
        <f t="shared" si="124"/>
        <v>11.692475999999999</v>
      </c>
      <c r="AL90" s="69">
        <f t="shared" si="125"/>
        <v>40.091836734693999</v>
      </c>
      <c r="AM90" s="69">
        <f t="shared" si="126"/>
        <v>0</v>
      </c>
      <c r="AN90" s="69">
        <f t="shared" si="127"/>
        <v>0</v>
      </c>
      <c r="AO90" s="69">
        <f t="shared" si="128"/>
        <v>40.091836734693999</v>
      </c>
      <c r="AP90" s="60">
        <f t="shared" si="129"/>
        <v>0</v>
      </c>
      <c r="AQ90" s="69">
        <f t="shared" si="130"/>
        <v>0</v>
      </c>
      <c r="AR90" s="69">
        <f t="shared" si="131"/>
        <v>40.091836734693999</v>
      </c>
      <c r="AS90" s="69">
        <f t="shared" si="132"/>
        <v>0</v>
      </c>
      <c r="AT90" s="69">
        <f t="shared" si="133"/>
        <v>0</v>
      </c>
      <c r="AU90" s="69">
        <f t="shared" si="134"/>
        <v>40.091836734693999</v>
      </c>
      <c r="AV90" s="69">
        <f t="shared" si="135"/>
        <v>0</v>
      </c>
      <c r="AW90" s="69">
        <f t="shared" si="136"/>
        <v>0</v>
      </c>
      <c r="AX90" s="60">
        <f t="shared" si="137"/>
        <v>0</v>
      </c>
      <c r="AY90" s="60">
        <f t="shared" si="138"/>
        <v>0</v>
      </c>
      <c r="AZ90" s="60">
        <f t="shared" si="139"/>
        <v>0</v>
      </c>
    </row>
    <row r="91" spans="2:52" x14ac:dyDescent="0.25">
      <c r="B91">
        <v>38959183673.469002</v>
      </c>
      <c r="C91">
        <v>-24.948699999999999</v>
      </c>
      <c r="D91">
        <v>11.689332</v>
      </c>
      <c r="E91">
        <v>21.734898000000001</v>
      </c>
      <c r="F91">
        <v>-86.654983999999999</v>
      </c>
      <c r="G91">
        <v>-10.045567</v>
      </c>
      <c r="H91" s="68"/>
      <c r="I91" s="69">
        <f t="shared" si="104"/>
        <v>40.469387755101998</v>
      </c>
      <c r="J91" s="69">
        <f t="shared" si="105"/>
        <v>20.243597000000001</v>
      </c>
      <c r="K91" s="69">
        <f t="shared" si="109"/>
        <v>11.005141999999999</v>
      </c>
      <c r="L91" s="69">
        <f t="shared" si="110"/>
        <v>40.469387755101998</v>
      </c>
      <c r="M91" s="69">
        <f t="shared" si="111"/>
        <v>0</v>
      </c>
      <c r="N91" s="69">
        <f t="shared" si="112"/>
        <v>0</v>
      </c>
      <c r="O91" s="69">
        <f t="shared" si="113"/>
        <v>40.469387755101998</v>
      </c>
      <c r="P91" s="69">
        <f t="shared" si="114"/>
        <v>0</v>
      </c>
      <c r="Q91" s="69">
        <f t="shared" si="115"/>
        <v>0</v>
      </c>
      <c r="R91" s="69">
        <f t="shared" si="116"/>
        <v>40.469387755101998</v>
      </c>
      <c r="S91" s="69">
        <f t="shared" si="117"/>
        <v>0</v>
      </c>
      <c r="T91" s="69">
        <f t="shared" si="118"/>
        <v>0</v>
      </c>
      <c r="U91" s="69">
        <f t="shared" si="119"/>
        <v>40.469387755101998</v>
      </c>
      <c r="V91" s="69">
        <f t="shared" si="120"/>
        <v>0</v>
      </c>
      <c r="W91" s="69">
        <f t="shared" si="121"/>
        <v>0</v>
      </c>
      <c r="X91" s="60">
        <f t="shared" si="122"/>
        <v>0</v>
      </c>
      <c r="Y91" s="60">
        <f t="shared" ref="Y91:Z91" si="160">C615</f>
        <v>0</v>
      </c>
      <c r="Z91" s="60">
        <f t="shared" si="160"/>
        <v>0</v>
      </c>
      <c r="AB91">
        <v>38959183673.469002</v>
      </c>
      <c r="AC91">
        <v>-25.37772</v>
      </c>
      <c r="AD91">
        <v>16.504470999999999</v>
      </c>
      <c r="AE91">
        <v>26.928439999999998</v>
      </c>
      <c r="AF91">
        <v>-93.830062999999996</v>
      </c>
      <c r="AG91">
        <v>-10.423970000000001</v>
      </c>
      <c r="AH91" s="68"/>
      <c r="AI91" s="69">
        <f t="shared" si="107"/>
        <v>40.469387755101998</v>
      </c>
      <c r="AJ91" s="69">
        <f t="shared" si="108"/>
        <v>20.547056000000001</v>
      </c>
      <c r="AK91" s="69">
        <f t="shared" si="124"/>
        <v>9.8229121999999993</v>
      </c>
      <c r="AL91" s="69">
        <f t="shared" si="125"/>
        <v>40.469387755101998</v>
      </c>
      <c r="AM91" s="69">
        <f t="shared" si="126"/>
        <v>0</v>
      </c>
      <c r="AN91" s="69">
        <f t="shared" si="127"/>
        <v>0</v>
      </c>
      <c r="AO91" s="69">
        <f t="shared" si="128"/>
        <v>40.469387755101998</v>
      </c>
      <c r="AP91" s="60">
        <f t="shared" si="129"/>
        <v>0</v>
      </c>
      <c r="AQ91" s="69">
        <f t="shared" si="130"/>
        <v>0</v>
      </c>
      <c r="AR91" s="69">
        <f t="shared" si="131"/>
        <v>40.469387755101998</v>
      </c>
      <c r="AS91" s="69">
        <f t="shared" si="132"/>
        <v>0</v>
      </c>
      <c r="AT91" s="69">
        <f t="shared" si="133"/>
        <v>0</v>
      </c>
      <c r="AU91" s="69">
        <f t="shared" si="134"/>
        <v>40.469387755101998</v>
      </c>
      <c r="AV91" s="69">
        <f t="shared" si="135"/>
        <v>0</v>
      </c>
      <c r="AW91" s="69">
        <f t="shared" si="136"/>
        <v>0</v>
      </c>
      <c r="AX91" s="60">
        <f t="shared" si="137"/>
        <v>0</v>
      </c>
      <c r="AY91" s="60">
        <f t="shared" si="138"/>
        <v>0</v>
      </c>
      <c r="AZ91" s="60">
        <f t="shared" si="139"/>
        <v>0</v>
      </c>
    </row>
    <row r="92" spans="2:52" x14ac:dyDescent="0.25">
      <c r="B92">
        <v>39336734693.877998</v>
      </c>
      <c r="C92">
        <v>-24.762744999999999</v>
      </c>
      <c r="D92">
        <v>13.162863</v>
      </c>
      <c r="E92">
        <v>23.119049</v>
      </c>
      <c r="F92">
        <v>-85.020865999999998</v>
      </c>
      <c r="G92">
        <v>-9.9561872000000005</v>
      </c>
      <c r="H92" s="68"/>
      <c r="I92" s="69">
        <f t="shared" si="104"/>
        <v>40.846938775510004</v>
      </c>
      <c r="J92" s="69">
        <f t="shared" si="105"/>
        <v>20.377935000000001</v>
      </c>
      <c r="K92" s="69">
        <f t="shared" si="109"/>
        <v>11.090856</v>
      </c>
      <c r="L92" s="69">
        <f t="shared" si="110"/>
        <v>40.846938775510004</v>
      </c>
      <c r="M92" s="69">
        <f t="shared" si="111"/>
        <v>0</v>
      </c>
      <c r="N92" s="69">
        <f t="shared" si="112"/>
        <v>0</v>
      </c>
      <c r="O92" s="69">
        <f t="shared" si="113"/>
        <v>40.846938775510004</v>
      </c>
      <c r="P92" s="69">
        <f t="shared" si="114"/>
        <v>0</v>
      </c>
      <c r="Q92" s="69">
        <f t="shared" si="115"/>
        <v>0</v>
      </c>
      <c r="R92" s="69">
        <f t="shared" si="116"/>
        <v>40.846938775510004</v>
      </c>
      <c r="S92" s="69">
        <f t="shared" si="117"/>
        <v>0</v>
      </c>
      <c r="T92" s="69">
        <f t="shared" si="118"/>
        <v>0</v>
      </c>
      <c r="U92" s="69">
        <f t="shared" si="119"/>
        <v>40.846938775510004</v>
      </c>
      <c r="V92" s="69">
        <f t="shared" si="120"/>
        <v>0</v>
      </c>
      <c r="W92" s="69">
        <f t="shared" si="121"/>
        <v>0</v>
      </c>
      <c r="X92" s="60">
        <f t="shared" si="122"/>
        <v>0</v>
      </c>
      <c r="Y92" s="60">
        <f t="shared" ref="Y92:Z92" si="161">C616</f>
        <v>0</v>
      </c>
      <c r="Z92" s="60">
        <f t="shared" si="161"/>
        <v>0</v>
      </c>
      <c r="AB92">
        <v>39336734693.877998</v>
      </c>
      <c r="AC92">
        <v>-24.908854999999999</v>
      </c>
      <c r="AD92">
        <v>15.717263000000001</v>
      </c>
      <c r="AE92">
        <v>25.936419000000001</v>
      </c>
      <c r="AF92">
        <v>-94.328406999999999</v>
      </c>
      <c r="AG92">
        <v>-10.219155000000001</v>
      </c>
      <c r="AH92" s="68"/>
      <c r="AI92" s="69">
        <f t="shared" si="107"/>
        <v>40.846938775510004</v>
      </c>
      <c r="AJ92" s="69">
        <f t="shared" si="108"/>
        <v>20.709969000000001</v>
      </c>
      <c r="AK92" s="69">
        <f t="shared" si="124"/>
        <v>9.6692944000000001</v>
      </c>
      <c r="AL92" s="69">
        <f t="shared" si="125"/>
        <v>40.846938775510004</v>
      </c>
      <c r="AM92" s="69">
        <f t="shared" si="126"/>
        <v>0</v>
      </c>
      <c r="AN92" s="69">
        <f t="shared" si="127"/>
        <v>0</v>
      </c>
      <c r="AO92" s="69">
        <f t="shared" si="128"/>
        <v>40.846938775510004</v>
      </c>
      <c r="AP92" s="60">
        <f t="shared" si="129"/>
        <v>0</v>
      </c>
      <c r="AQ92" s="69">
        <f t="shared" si="130"/>
        <v>0</v>
      </c>
      <c r="AR92" s="69">
        <f t="shared" si="131"/>
        <v>40.846938775510004</v>
      </c>
      <c r="AS92" s="69">
        <f t="shared" si="132"/>
        <v>0</v>
      </c>
      <c r="AT92" s="69">
        <f t="shared" si="133"/>
        <v>0</v>
      </c>
      <c r="AU92" s="69">
        <f t="shared" si="134"/>
        <v>40.846938775510004</v>
      </c>
      <c r="AV92" s="69">
        <f t="shared" si="135"/>
        <v>0</v>
      </c>
      <c r="AW92" s="69">
        <f t="shared" si="136"/>
        <v>0</v>
      </c>
      <c r="AX92" s="60">
        <f t="shared" si="137"/>
        <v>0</v>
      </c>
      <c r="AY92" s="60">
        <f t="shared" si="138"/>
        <v>0</v>
      </c>
      <c r="AZ92" s="60">
        <f t="shared" si="139"/>
        <v>0</v>
      </c>
    </row>
    <row r="93" spans="2:52" x14ac:dyDescent="0.25">
      <c r="B93">
        <v>39714285714.286003</v>
      </c>
      <c r="C93">
        <v>-24.116489000000001</v>
      </c>
      <c r="D93">
        <v>12.660812999999999</v>
      </c>
      <c r="E93">
        <v>22.393343000000002</v>
      </c>
      <c r="F93">
        <v>-92.785133000000002</v>
      </c>
      <c r="G93">
        <v>-9.7325286999999996</v>
      </c>
      <c r="H93" s="68"/>
      <c r="I93" s="69">
        <f t="shared" si="104"/>
        <v>41.224489795917997</v>
      </c>
      <c r="J93" s="69">
        <f t="shared" si="105"/>
        <v>20.490849000000001</v>
      </c>
      <c r="K93" s="69">
        <f t="shared" si="109"/>
        <v>10.964207999999999</v>
      </c>
      <c r="L93" s="69">
        <f t="shared" si="110"/>
        <v>41.224489795917997</v>
      </c>
      <c r="M93" s="69">
        <f t="shared" si="111"/>
        <v>0</v>
      </c>
      <c r="N93" s="69">
        <f t="shared" si="112"/>
        <v>0</v>
      </c>
      <c r="O93" s="69">
        <f t="shared" si="113"/>
        <v>41.224489795917997</v>
      </c>
      <c r="P93" s="69">
        <f t="shared" si="114"/>
        <v>0</v>
      </c>
      <c r="Q93" s="69">
        <f t="shared" si="115"/>
        <v>0</v>
      </c>
      <c r="R93" s="69">
        <f t="shared" si="116"/>
        <v>41.224489795917997</v>
      </c>
      <c r="S93" s="69">
        <f t="shared" si="117"/>
        <v>0</v>
      </c>
      <c r="T93" s="69">
        <f t="shared" si="118"/>
        <v>0</v>
      </c>
      <c r="U93" s="69">
        <f t="shared" si="119"/>
        <v>41.224489795917997</v>
      </c>
      <c r="V93" s="69">
        <f t="shared" si="120"/>
        <v>0</v>
      </c>
      <c r="W93" s="69">
        <f t="shared" si="121"/>
        <v>0</v>
      </c>
      <c r="X93" s="60">
        <f t="shared" si="122"/>
        <v>0</v>
      </c>
      <c r="Y93" s="60">
        <f t="shared" ref="Y93:Z93" si="162">C617</f>
        <v>0</v>
      </c>
      <c r="Z93" s="60">
        <f t="shared" si="162"/>
        <v>0</v>
      </c>
      <c r="AB93">
        <v>39714285714.286003</v>
      </c>
      <c r="AC93">
        <v>-24.265803999999999</v>
      </c>
      <c r="AD93">
        <v>13.884043999999999</v>
      </c>
      <c r="AE93">
        <v>24.126723999999999</v>
      </c>
      <c r="AF93">
        <v>-93.802245999999997</v>
      </c>
      <c r="AG93">
        <v>-10.242680999999999</v>
      </c>
      <c r="AH93" s="68"/>
      <c r="AI93" s="69">
        <f t="shared" si="107"/>
        <v>41.224489795917997</v>
      </c>
      <c r="AJ93" s="69">
        <f t="shared" si="108"/>
        <v>20.731100000000001</v>
      </c>
      <c r="AK93" s="69">
        <f t="shared" si="124"/>
        <v>9.3631934999999995</v>
      </c>
      <c r="AL93" s="69">
        <f t="shared" si="125"/>
        <v>41.224489795917997</v>
      </c>
      <c r="AM93" s="69">
        <f t="shared" si="126"/>
        <v>0</v>
      </c>
      <c r="AN93" s="69">
        <f t="shared" si="127"/>
        <v>0</v>
      </c>
      <c r="AO93" s="69">
        <f t="shared" si="128"/>
        <v>41.224489795917997</v>
      </c>
      <c r="AP93" s="60">
        <f t="shared" si="129"/>
        <v>0</v>
      </c>
      <c r="AQ93" s="69">
        <f t="shared" si="130"/>
        <v>0</v>
      </c>
      <c r="AR93" s="69">
        <f t="shared" si="131"/>
        <v>41.224489795917997</v>
      </c>
      <c r="AS93" s="69">
        <f t="shared" si="132"/>
        <v>0</v>
      </c>
      <c r="AT93" s="69">
        <f t="shared" si="133"/>
        <v>0</v>
      </c>
      <c r="AU93" s="69">
        <f t="shared" si="134"/>
        <v>41.224489795917997</v>
      </c>
      <c r="AV93" s="69">
        <f t="shared" si="135"/>
        <v>0</v>
      </c>
      <c r="AW93" s="69">
        <f t="shared" si="136"/>
        <v>0</v>
      </c>
      <c r="AX93" s="60">
        <f t="shared" si="137"/>
        <v>0</v>
      </c>
      <c r="AY93" s="60">
        <f t="shared" si="138"/>
        <v>0</v>
      </c>
      <c r="AZ93" s="60">
        <f t="shared" si="139"/>
        <v>0</v>
      </c>
    </row>
    <row r="94" spans="2:52" x14ac:dyDescent="0.25">
      <c r="B94">
        <v>40091836734.694</v>
      </c>
      <c r="C94">
        <v>-20.341463000000001</v>
      </c>
      <c r="D94">
        <v>12.314266999999999</v>
      </c>
      <c r="E94">
        <v>21.781755</v>
      </c>
      <c r="F94">
        <v>-69.820976000000002</v>
      </c>
      <c r="G94">
        <v>-9.4674882999999994</v>
      </c>
      <c r="H94" s="68"/>
      <c r="I94" s="69">
        <f t="shared" si="104"/>
        <v>41.602040816327005</v>
      </c>
      <c r="J94" s="69">
        <f t="shared" si="105"/>
        <v>19.515003</v>
      </c>
      <c r="K94" s="69">
        <f t="shared" si="109"/>
        <v>9.3824711000000001</v>
      </c>
      <c r="L94" s="69">
        <f t="shared" si="110"/>
        <v>41.602040816327005</v>
      </c>
      <c r="M94" s="69">
        <f t="shared" si="111"/>
        <v>0</v>
      </c>
      <c r="N94" s="69">
        <f t="shared" si="112"/>
        <v>0</v>
      </c>
      <c r="O94" s="69">
        <f t="shared" si="113"/>
        <v>41.602040816327005</v>
      </c>
      <c r="P94" s="69">
        <f t="shared" si="114"/>
        <v>0</v>
      </c>
      <c r="Q94" s="69">
        <f t="shared" si="115"/>
        <v>0</v>
      </c>
      <c r="R94" s="69">
        <f t="shared" si="116"/>
        <v>41.602040816327005</v>
      </c>
      <c r="S94" s="69">
        <f t="shared" si="117"/>
        <v>0</v>
      </c>
      <c r="T94" s="69">
        <f t="shared" si="118"/>
        <v>0</v>
      </c>
      <c r="U94" s="69">
        <f t="shared" si="119"/>
        <v>41.602040816327005</v>
      </c>
      <c r="V94" s="69">
        <f t="shared" si="120"/>
        <v>0</v>
      </c>
      <c r="W94" s="69">
        <f t="shared" si="121"/>
        <v>0</v>
      </c>
      <c r="X94" s="60">
        <f t="shared" si="122"/>
        <v>0</v>
      </c>
      <c r="Y94" s="60">
        <f t="shared" ref="Y94:Z94" si="163">C618</f>
        <v>0</v>
      </c>
      <c r="Z94" s="60">
        <f t="shared" si="163"/>
        <v>0</v>
      </c>
      <c r="AB94">
        <v>40091836734.694</v>
      </c>
      <c r="AC94">
        <v>-21.609261</v>
      </c>
      <c r="AD94">
        <v>11.692475999999999</v>
      </c>
      <c r="AE94">
        <v>22.097384999999999</v>
      </c>
      <c r="AF94">
        <v>-71.525368</v>
      </c>
      <c r="AG94">
        <v>-10.404909</v>
      </c>
      <c r="AH94" s="68"/>
      <c r="AI94" s="69">
        <f t="shared" si="107"/>
        <v>41.602040816327005</v>
      </c>
      <c r="AJ94" s="69">
        <f t="shared" si="108"/>
        <v>19.844814</v>
      </c>
      <c r="AK94" s="69">
        <f t="shared" si="124"/>
        <v>8.2806683000000003</v>
      </c>
      <c r="AL94" s="69">
        <f t="shared" si="125"/>
        <v>41.602040816327005</v>
      </c>
      <c r="AM94" s="69">
        <f t="shared" si="126"/>
        <v>0</v>
      </c>
      <c r="AN94" s="69">
        <f t="shared" si="127"/>
        <v>0</v>
      </c>
      <c r="AO94" s="69">
        <f t="shared" si="128"/>
        <v>41.602040816327005</v>
      </c>
      <c r="AP94" s="60">
        <f t="shared" si="129"/>
        <v>0</v>
      </c>
      <c r="AQ94" s="69">
        <f t="shared" si="130"/>
        <v>0</v>
      </c>
      <c r="AR94" s="69">
        <f t="shared" si="131"/>
        <v>41.602040816327005</v>
      </c>
      <c r="AS94" s="69">
        <f t="shared" si="132"/>
        <v>0</v>
      </c>
      <c r="AT94" s="69">
        <f t="shared" si="133"/>
        <v>0</v>
      </c>
      <c r="AU94" s="69">
        <f t="shared" si="134"/>
        <v>41.602040816327005</v>
      </c>
      <c r="AV94" s="69">
        <f t="shared" si="135"/>
        <v>0</v>
      </c>
      <c r="AW94" s="69">
        <f t="shared" si="136"/>
        <v>0</v>
      </c>
      <c r="AX94" s="60">
        <f t="shared" si="137"/>
        <v>0</v>
      </c>
      <c r="AY94" s="60">
        <f t="shared" si="138"/>
        <v>0</v>
      </c>
      <c r="AZ94" s="60">
        <f t="shared" si="139"/>
        <v>0</v>
      </c>
    </row>
    <row r="95" spans="2:52" x14ac:dyDescent="0.25">
      <c r="B95">
        <v>40469387755.101997</v>
      </c>
      <c r="C95">
        <v>-20.283739000000001</v>
      </c>
      <c r="D95">
        <v>11.005141999999999</v>
      </c>
      <c r="E95">
        <v>20.243597000000001</v>
      </c>
      <c r="F95">
        <v>-69.504570000000001</v>
      </c>
      <c r="G95">
        <v>-9.2384558000000006</v>
      </c>
      <c r="H95" s="68"/>
      <c r="I95" s="69">
        <f t="shared" si="104"/>
        <v>41.979591836735004</v>
      </c>
      <c r="J95" s="69">
        <f t="shared" si="105"/>
        <v>18.780550000000002</v>
      </c>
      <c r="K95" s="69">
        <f t="shared" si="109"/>
        <v>7.4531239999999999</v>
      </c>
      <c r="L95" s="69">
        <f t="shared" si="110"/>
        <v>41.979591836735004</v>
      </c>
      <c r="M95" s="69">
        <f t="shared" si="111"/>
        <v>0</v>
      </c>
      <c r="N95" s="69">
        <f t="shared" si="112"/>
        <v>0</v>
      </c>
      <c r="O95" s="69">
        <f t="shared" si="113"/>
        <v>41.979591836735004</v>
      </c>
      <c r="P95" s="69">
        <f t="shared" si="114"/>
        <v>0</v>
      </c>
      <c r="Q95" s="69">
        <f t="shared" si="115"/>
        <v>0</v>
      </c>
      <c r="R95" s="69">
        <f t="shared" si="116"/>
        <v>41.979591836735004</v>
      </c>
      <c r="S95" s="69">
        <f t="shared" si="117"/>
        <v>0</v>
      </c>
      <c r="T95" s="69">
        <f t="shared" si="118"/>
        <v>0</v>
      </c>
      <c r="U95" s="69">
        <f t="shared" si="119"/>
        <v>41.979591836735004</v>
      </c>
      <c r="V95" s="69">
        <f t="shared" si="120"/>
        <v>0</v>
      </c>
      <c r="W95" s="69">
        <f t="shared" si="121"/>
        <v>0</v>
      </c>
      <c r="X95" s="60">
        <f t="shared" si="122"/>
        <v>0</v>
      </c>
      <c r="Y95" s="60">
        <f t="shared" ref="Y95:Z95" si="164">C619</f>
        <v>0</v>
      </c>
      <c r="Z95" s="60">
        <f t="shared" si="164"/>
        <v>0</v>
      </c>
      <c r="AB95">
        <v>40469387755.101997</v>
      </c>
      <c r="AC95">
        <v>-21.663606999999999</v>
      </c>
      <c r="AD95">
        <v>9.8229121999999993</v>
      </c>
      <c r="AE95">
        <v>20.547056000000001</v>
      </c>
      <c r="AF95">
        <v>-71.443259999999995</v>
      </c>
      <c r="AG95">
        <v>-10.724143</v>
      </c>
      <c r="AH95" s="68"/>
      <c r="AI95" s="69">
        <f t="shared" si="107"/>
        <v>41.979591836735004</v>
      </c>
      <c r="AJ95" s="69">
        <f t="shared" si="108"/>
        <v>19.634882000000001</v>
      </c>
      <c r="AK95" s="69">
        <f t="shared" si="124"/>
        <v>7.7950869000000003</v>
      </c>
      <c r="AL95" s="69">
        <f t="shared" si="125"/>
        <v>41.979591836735004</v>
      </c>
      <c r="AM95" s="69">
        <f t="shared" si="126"/>
        <v>0</v>
      </c>
      <c r="AN95" s="69">
        <f t="shared" si="127"/>
        <v>0</v>
      </c>
      <c r="AO95" s="69">
        <f t="shared" si="128"/>
        <v>41.979591836735004</v>
      </c>
      <c r="AP95" s="60">
        <f t="shared" si="129"/>
        <v>0</v>
      </c>
      <c r="AQ95" s="69">
        <f t="shared" si="130"/>
        <v>0</v>
      </c>
      <c r="AR95" s="69">
        <f t="shared" si="131"/>
        <v>41.979591836735004</v>
      </c>
      <c r="AS95" s="69">
        <f t="shared" si="132"/>
        <v>0</v>
      </c>
      <c r="AT95" s="69">
        <f t="shared" si="133"/>
        <v>0</v>
      </c>
      <c r="AU95" s="69">
        <f t="shared" si="134"/>
        <v>41.979591836735004</v>
      </c>
      <c r="AV95" s="69">
        <f t="shared" si="135"/>
        <v>0</v>
      </c>
      <c r="AW95" s="69">
        <f t="shared" si="136"/>
        <v>0</v>
      </c>
      <c r="AX95" s="60">
        <f t="shared" si="137"/>
        <v>0</v>
      </c>
      <c r="AY95" s="60">
        <f t="shared" si="138"/>
        <v>0</v>
      </c>
      <c r="AZ95" s="60">
        <f t="shared" si="139"/>
        <v>0</v>
      </c>
    </row>
    <row r="96" spans="2:52" x14ac:dyDescent="0.25">
      <c r="B96">
        <v>40846938775.510002</v>
      </c>
      <c r="C96">
        <v>-20.048186999999999</v>
      </c>
      <c r="D96">
        <v>11.090856</v>
      </c>
      <c r="E96">
        <v>20.377935000000001</v>
      </c>
      <c r="F96">
        <v>-72.725479000000007</v>
      </c>
      <c r="G96">
        <v>-9.2870808</v>
      </c>
      <c r="H96" s="68"/>
      <c r="I96" s="69">
        <f t="shared" si="104"/>
        <v>42.357142857142996</v>
      </c>
      <c r="J96" s="69">
        <f t="shared" si="105"/>
        <v>18.583580000000001</v>
      </c>
      <c r="K96" s="69">
        <f t="shared" si="109"/>
        <v>5.6056208999999999</v>
      </c>
      <c r="L96" s="69">
        <f t="shared" si="110"/>
        <v>42.357142857142996</v>
      </c>
      <c r="M96" s="69">
        <f t="shared" si="111"/>
        <v>0</v>
      </c>
      <c r="N96" s="69">
        <f t="shared" si="112"/>
        <v>0</v>
      </c>
      <c r="O96" s="69">
        <f t="shared" si="113"/>
        <v>42.357142857142996</v>
      </c>
      <c r="P96" s="69">
        <f t="shared" si="114"/>
        <v>0</v>
      </c>
      <c r="Q96" s="69">
        <f t="shared" si="115"/>
        <v>0</v>
      </c>
      <c r="R96" s="69">
        <f t="shared" si="116"/>
        <v>42.357142857142996</v>
      </c>
      <c r="S96" s="69">
        <f t="shared" si="117"/>
        <v>0</v>
      </c>
      <c r="T96" s="69">
        <f t="shared" si="118"/>
        <v>0</v>
      </c>
      <c r="U96" s="69">
        <f t="shared" si="119"/>
        <v>42.357142857142996</v>
      </c>
      <c r="V96" s="69">
        <f t="shared" si="120"/>
        <v>0</v>
      </c>
      <c r="W96" s="69">
        <f t="shared" si="121"/>
        <v>0</v>
      </c>
      <c r="X96" s="60">
        <f t="shared" si="122"/>
        <v>0</v>
      </c>
      <c r="Y96" s="60">
        <f t="shared" ref="Y96:Z96" si="165">C620</f>
        <v>0</v>
      </c>
      <c r="Z96" s="60">
        <f t="shared" si="165"/>
        <v>0</v>
      </c>
      <c r="AB96">
        <v>40846938775.510002</v>
      </c>
      <c r="AC96">
        <v>-21.951338</v>
      </c>
      <c r="AD96">
        <v>9.6692944000000001</v>
      </c>
      <c r="AE96">
        <v>20.709969000000001</v>
      </c>
      <c r="AF96">
        <v>-75.641471999999993</v>
      </c>
      <c r="AG96">
        <v>-11.040673</v>
      </c>
      <c r="AH96" s="68"/>
      <c r="AI96" s="69">
        <f t="shared" si="107"/>
        <v>42.357142857142996</v>
      </c>
      <c r="AJ96" s="69">
        <f t="shared" si="108"/>
        <v>18.850259999999999</v>
      </c>
      <c r="AK96" s="69">
        <f t="shared" si="124"/>
        <v>6.7464304000000004</v>
      </c>
      <c r="AL96" s="69">
        <f t="shared" si="125"/>
        <v>42.357142857142996</v>
      </c>
      <c r="AM96" s="69">
        <f t="shared" si="126"/>
        <v>0</v>
      </c>
      <c r="AN96" s="69">
        <f t="shared" si="127"/>
        <v>0</v>
      </c>
      <c r="AO96" s="69">
        <f t="shared" si="128"/>
        <v>42.357142857142996</v>
      </c>
      <c r="AP96" s="60">
        <f t="shared" si="129"/>
        <v>0</v>
      </c>
      <c r="AQ96" s="69">
        <f t="shared" si="130"/>
        <v>0</v>
      </c>
      <c r="AR96" s="69">
        <f t="shared" si="131"/>
        <v>42.357142857142996</v>
      </c>
      <c r="AS96" s="69">
        <f t="shared" si="132"/>
        <v>0</v>
      </c>
      <c r="AT96" s="69">
        <f t="shared" si="133"/>
        <v>0</v>
      </c>
      <c r="AU96" s="69">
        <f t="shared" si="134"/>
        <v>42.357142857142996</v>
      </c>
      <c r="AV96" s="69">
        <f t="shared" si="135"/>
        <v>0</v>
      </c>
      <c r="AW96" s="69">
        <f t="shared" si="136"/>
        <v>0</v>
      </c>
      <c r="AX96" s="60">
        <f t="shared" si="137"/>
        <v>0</v>
      </c>
      <c r="AY96" s="60">
        <f t="shared" si="138"/>
        <v>0</v>
      </c>
      <c r="AZ96" s="60">
        <f t="shared" si="139"/>
        <v>0</v>
      </c>
    </row>
    <row r="97" spans="2:52" x14ac:dyDescent="0.25">
      <c r="B97">
        <v>41224489795.917999</v>
      </c>
      <c r="C97">
        <v>-20.533899000000002</v>
      </c>
      <c r="D97">
        <v>10.964207999999999</v>
      </c>
      <c r="E97">
        <v>20.490849000000001</v>
      </c>
      <c r="F97">
        <v>-70.912559999999999</v>
      </c>
      <c r="G97">
        <v>-9.5266418000000002</v>
      </c>
      <c r="H97" s="68"/>
      <c r="I97" s="69">
        <f t="shared" si="104"/>
        <v>42.734693877551003</v>
      </c>
      <c r="J97" s="69">
        <f t="shared" si="105"/>
        <v>19.093337999999999</v>
      </c>
      <c r="K97" s="69">
        <f t="shared" si="109"/>
        <v>4.9579911000000001</v>
      </c>
      <c r="L97" s="69">
        <f t="shared" si="110"/>
        <v>42.734693877551003</v>
      </c>
      <c r="M97" s="69">
        <f t="shared" si="111"/>
        <v>0</v>
      </c>
      <c r="N97" s="69">
        <f t="shared" si="112"/>
        <v>0</v>
      </c>
      <c r="O97" s="69">
        <f t="shared" si="113"/>
        <v>42.734693877551003</v>
      </c>
      <c r="P97" s="69">
        <f t="shared" si="114"/>
        <v>0</v>
      </c>
      <c r="Q97" s="69">
        <f t="shared" si="115"/>
        <v>0</v>
      </c>
      <c r="R97" s="69">
        <f t="shared" si="116"/>
        <v>42.734693877551003</v>
      </c>
      <c r="S97" s="69">
        <f t="shared" si="117"/>
        <v>0</v>
      </c>
      <c r="T97" s="69">
        <f t="shared" si="118"/>
        <v>0</v>
      </c>
      <c r="U97" s="69">
        <f t="shared" si="119"/>
        <v>42.734693877551003</v>
      </c>
      <c r="V97" s="69">
        <f t="shared" si="120"/>
        <v>0</v>
      </c>
      <c r="W97" s="69">
        <f t="shared" si="121"/>
        <v>0</v>
      </c>
      <c r="X97" s="60">
        <f t="shared" si="122"/>
        <v>0</v>
      </c>
      <c r="Y97" s="60">
        <f t="shared" ref="Y97:Z97" si="166">C621</f>
        <v>0</v>
      </c>
      <c r="Z97" s="60">
        <f t="shared" si="166"/>
        <v>0</v>
      </c>
      <c r="AB97">
        <v>41224489795.917999</v>
      </c>
      <c r="AC97">
        <v>-22.401546</v>
      </c>
      <c r="AD97">
        <v>9.3631934999999995</v>
      </c>
      <c r="AE97">
        <v>20.731100000000001</v>
      </c>
      <c r="AF97">
        <v>-72.980514999999997</v>
      </c>
      <c r="AG97">
        <v>-11.367907000000001</v>
      </c>
      <c r="AH97" s="68"/>
      <c r="AI97" s="69">
        <f t="shared" si="107"/>
        <v>42.734693877551003</v>
      </c>
      <c r="AJ97" s="69">
        <f t="shared" si="108"/>
        <v>18.831907000000001</v>
      </c>
      <c r="AK97" s="69">
        <f t="shared" si="124"/>
        <v>6.4998646000000004</v>
      </c>
      <c r="AL97" s="69">
        <f t="shared" si="125"/>
        <v>42.734693877551003</v>
      </c>
      <c r="AM97" s="69">
        <f t="shared" si="126"/>
        <v>0</v>
      </c>
      <c r="AN97" s="69">
        <f t="shared" si="127"/>
        <v>0</v>
      </c>
      <c r="AO97" s="69">
        <f t="shared" si="128"/>
        <v>42.734693877551003</v>
      </c>
      <c r="AP97" s="60">
        <f t="shared" si="129"/>
        <v>0</v>
      </c>
      <c r="AQ97" s="69">
        <f t="shared" si="130"/>
        <v>0</v>
      </c>
      <c r="AR97" s="69">
        <f t="shared" si="131"/>
        <v>42.734693877551003</v>
      </c>
      <c r="AS97" s="69">
        <f t="shared" si="132"/>
        <v>0</v>
      </c>
      <c r="AT97" s="69">
        <f t="shared" si="133"/>
        <v>0</v>
      </c>
      <c r="AU97" s="69">
        <f t="shared" si="134"/>
        <v>42.734693877551003</v>
      </c>
      <c r="AV97" s="69">
        <f t="shared" si="135"/>
        <v>0</v>
      </c>
      <c r="AW97" s="69">
        <f t="shared" si="136"/>
        <v>0</v>
      </c>
      <c r="AX97" s="60">
        <f t="shared" si="137"/>
        <v>0</v>
      </c>
      <c r="AY97" s="60">
        <f t="shared" si="138"/>
        <v>0</v>
      </c>
      <c r="AZ97" s="60">
        <f t="shared" si="139"/>
        <v>0</v>
      </c>
    </row>
    <row r="98" spans="2:52" x14ac:dyDescent="0.25">
      <c r="B98">
        <v>41602040816.327003</v>
      </c>
      <c r="C98">
        <v>-20.978570999999999</v>
      </c>
      <c r="D98">
        <v>9.3824711000000001</v>
      </c>
      <c r="E98">
        <v>19.515003</v>
      </c>
      <c r="F98">
        <v>-70.829184999999995</v>
      </c>
      <c r="G98">
        <v>-10.132531</v>
      </c>
      <c r="H98" s="68"/>
      <c r="I98" s="69">
        <f t="shared" si="104"/>
        <v>43.112244897959002</v>
      </c>
      <c r="J98" s="69">
        <f t="shared" si="105"/>
        <v>19.164299</v>
      </c>
      <c r="K98" s="69">
        <f t="shared" si="109"/>
        <v>4.9810933999999998</v>
      </c>
      <c r="L98" s="69">
        <f t="shared" si="110"/>
        <v>43.112244897959002</v>
      </c>
      <c r="M98" s="69">
        <f t="shared" si="111"/>
        <v>0</v>
      </c>
      <c r="N98" s="69">
        <f t="shared" si="112"/>
        <v>0</v>
      </c>
      <c r="O98" s="69">
        <f t="shared" si="113"/>
        <v>43.112244897959002</v>
      </c>
      <c r="P98" s="69">
        <f t="shared" si="114"/>
        <v>0</v>
      </c>
      <c r="Q98" s="69">
        <f t="shared" si="115"/>
        <v>0</v>
      </c>
      <c r="R98" s="69">
        <f t="shared" si="116"/>
        <v>43.112244897959002</v>
      </c>
      <c r="S98" s="69">
        <f t="shared" si="117"/>
        <v>0</v>
      </c>
      <c r="T98" s="69">
        <f t="shared" si="118"/>
        <v>0</v>
      </c>
      <c r="U98" s="69">
        <f t="shared" si="119"/>
        <v>43.112244897959002</v>
      </c>
      <c r="V98" s="69">
        <f t="shared" si="120"/>
        <v>0</v>
      </c>
      <c r="W98" s="69">
        <f t="shared" si="121"/>
        <v>0</v>
      </c>
      <c r="X98" s="60">
        <f t="shared" si="122"/>
        <v>0</v>
      </c>
      <c r="Y98" s="60">
        <f t="shared" ref="Y98:Z98" si="167">C622</f>
        <v>0</v>
      </c>
      <c r="Z98" s="60">
        <f t="shared" si="167"/>
        <v>0</v>
      </c>
      <c r="AB98">
        <v>41602040816.327003</v>
      </c>
      <c r="AC98">
        <v>-22.664093000000001</v>
      </c>
      <c r="AD98">
        <v>8.2806683000000003</v>
      </c>
      <c r="AE98">
        <v>19.844814</v>
      </c>
      <c r="AF98">
        <v>-72.608108999999999</v>
      </c>
      <c r="AG98">
        <v>-11.564147</v>
      </c>
      <c r="AH98" s="68"/>
      <c r="AI98" s="69">
        <f t="shared" si="107"/>
        <v>43.112244897959002</v>
      </c>
      <c r="AJ98" s="69">
        <f t="shared" si="108"/>
        <v>18.567807999999999</v>
      </c>
      <c r="AK98" s="69">
        <f t="shared" si="124"/>
        <v>6.1029086000000001</v>
      </c>
      <c r="AL98" s="69">
        <f t="shared" si="125"/>
        <v>43.112244897959002</v>
      </c>
      <c r="AM98" s="69">
        <f t="shared" si="126"/>
        <v>0</v>
      </c>
      <c r="AN98" s="69">
        <f t="shared" si="127"/>
        <v>0</v>
      </c>
      <c r="AO98" s="69">
        <f t="shared" si="128"/>
        <v>43.112244897959002</v>
      </c>
      <c r="AP98" s="60">
        <f t="shared" si="129"/>
        <v>0</v>
      </c>
      <c r="AQ98" s="69">
        <f t="shared" si="130"/>
        <v>0</v>
      </c>
      <c r="AR98" s="69">
        <f t="shared" si="131"/>
        <v>43.112244897959002</v>
      </c>
      <c r="AS98" s="69">
        <f t="shared" si="132"/>
        <v>0</v>
      </c>
      <c r="AT98" s="69">
        <f t="shared" si="133"/>
        <v>0</v>
      </c>
      <c r="AU98" s="69">
        <f t="shared" si="134"/>
        <v>43.112244897959002</v>
      </c>
      <c r="AV98" s="69">
        <f t="shared" si="135"/>
        <v>0</v>
      </c>
      <c r="AW98" s="69">
        <f t="shared" si="136"/>
        <v>0</v>
      </c>
      <c r="AX98" s="60">
        <f t="shared" si="137"/>
        <v>0</v>
      </c>
      <c r="AY98" s="60">
        <f t="shared" si="138"/>
        <v>0</v>
      </c>
      <c r="AZ98" s="60">
        <f t="shared" si="139"/>
        <v>0</v>
      </c>
    </row>
    <row r="99" spans="2:52" x14ac:dyDescent="0.25">
      <c r="B99">
        <v>41979591836.735001</v>
      </c>
      <c r="C99">
        <v>-21.925301000000001</v>
      </c>
      <c r="D99">
        <v>7.4531239999999999</v>
      </c>
      <c r="E99">
        <v>18.780550000000002</v>
      </c>
      <c r="F99">
        <v>-68.866401999999994</v>
      </c>
      <c r="G99">
        <v>-11.327425</v>
      </c>
      <c r="H99" s="68"/>
      <c r="I99" s="69">
        <f t="shared" si="104"/>
        <v>43.489795918366994</v>
      </c>
      <c r="J99" s="69">
        <f t="shared" si="105"/>
        <v>19.247613999999999</v>
      </c>
      <c r="K99" s="69">
        <f t="shared" si="109"/>
        <v>5.7801771000000004</v>
      </c>
      <c r="L99" s="69">
        <f t="shared" si="110"/>
        <v>43.489795918366994</v>
      </c>
      <c r="M99" s="69">
        <f t="shared" si="111"/>
        <v>0</v>
      </c>
      <c r="N99" s="69">
        <f t="shared" si="112"/>
        <v>0</v>
      </c>
      <c r="O99" s="69">
        <f t="shared" si="113"/>
        <v>43.489795918366994</v>
      </c>
      <c r="P99" s="69">
        <f t="shared" si="114"/>
        <v>0</v>
      </c>
      <c r="Q99" s="69">
        <f t="shared" si="115"/>
        <v>0</v>
      </c>
      <c r="R99" s="69">
        <f t="shared" si="116"/>
        <v>43.489795918366994</v>
      </c>
      <c r="S99" s="69">
        <f t="shared" si="117"/>
        <v>0</v>
      </c>
      <c r="T99" s="69">
        <f t="shared" si="118"/>
        <v>0</v>
      </c>
      <c r="U99" s="69">
        <f t="shared" si="119"/>
        <v>43.489795918366994</v>
      </c>
      <c r="V99" s="69">
        <f t="shared" si="120"/>
        <v>0</v>
      </c>
      <c r="W99" s="69">
        <f t="shared" si="121"/>
        <v>0</v>
      </c>
      <c r="X99" s="60">
        <f t="shared" si="122"/>
        <v>0</v>
      </c>
      <c r="Y99" s="60">
        <f t="shared" ref="Y99:Z99" si="168">C623</f>
        <v>0</v>
      </c>
      <c r="Z99" s="60">
        <f t="shared" si="168"/>
        <v>0</v>
      </c>
      <c r="AB99">
        <v>41979591836.735001</v>
      </c>
      <c r="AC99">
        <v>-22.42454</v>
      </c>
      <c r="AD99">
        <v>7.7950869000000003</v>
      </c>
      <c r="AE99">
        <v>19.634882000000001</v>
      </c>
      <c r="AF99">
        <v>-70.565926000000005</v>
      </c>
      <c r="AG99">
        <v>-11.839796</v>
      </c>
      <c r="AH99" s="68"/>
      <c r="AI99" s="69">
        <f t="shared" si="107"/>
        <v>43.489795918366994</v>
      </c>
      <c r="AJ99" s="69">
        <f t="shared" si="108"/>
        <v>19.077074</v>
      </c>
      <c r="AK99" s="69">
        <f t="shared" si="124"/>
        <v>6.5785260000000001</v>
      </c>
      <c r="AL99" s="69">
        <f t="shared" si="125"/>
        <v>43.489795918366994</v>
      </c>
      <c r="AM99" s="69">
        <f t="shared" si="126"/>
        <v>0</v>
      </c>
      <c r="AN99" s="69">
        <f t="shared" si="127"/>
        <v>0</v>
      </c>
      <c r="AO99" s="69">
        <f t="shared" si="128"/>
        <v>43.489795918366994</v>
      </c>
      <c r="AP99" s="60">
        <f t="shared" si="129"/>
        <v>0</v>
      </c>
      <c r="AQ99" s="69">
        <f t="shared" si="130"/>
        <v>0</v>
      </c>
      <c r="AR99" s="69">
        <f t="shared" si="131"/>
        <v>43.489795918366994</v>
      </c>
      <c r="AS99" s="69">
        <f t="shared" si="132"/>
        <v>0</v>
      </c>
      <c r="AT99" s="69">
        <f t="shared" si="133"/>
        <v>0</v>
      </c>
      <c r="AU99" s="69">
        <f t="shared" si="134"/>
        <v>43.489795918366994</v>
      </c>
      <c r="AV99" s="69">
        <f t="shared" si="135"/>
        <v>0</v>
      </c>
      <c r="AW99" s="69">
        <f t="shared" si="136"/>
        <v>0</v>
      </c>
      <c r="AX99" s="60">
        <f t="shared" si="137"/>
        <v>0</v>
      </c>
      <c r="AY99" s="60">
        <f t="shared" si="138"/>
        <v>0</v>
      </c>
      <c r="AZ99" s="60">
        <f t="shared" si="139"/>
        <v>0</v>
      </c>
    </row>
    <row r="100" spans="2:52" x14ac:dyDescent="0.25">
      <c r="B100">
        <v>42357142857.142998</v>
      </c>
      <c r="C100">
        <v>-24.084109999999999</v>
      </c>
      <c r="D100">
        <v>5.6056208999999999</v>
      </c>
      <c r="E100">
        <v>18.583580000000001</v>
      </c>
      <c r="F100">
        <v>-69.987114000000005</v>
      </c>
      <c r="G100">
        <v>-12.977957999999999</v>
      </c>
      <c r="H100" s="68"/>
      <c r="I100" s="69">
        <f t="shared" si="104"/>
        <v>43.867346938776002</v>
      </c>
      <c r="J100" s="69">
        <f t="shared" si="105"/>
        <v>19.043951</v>
      </c>
      <c r="K100" s="69">
        <f t="shared" si="109"/>
        <v>6.3840684999999997</v>
      </c>
      <c r="L100" s="69">
        <f t="shared" si="110"/>
        <v>43.867346938776002</v>
      </c>
      <c r="M100" s="69">
        <f t="shared" si="111"/>
        <v>0</v>
      </c>
      <c r="N100" s="69">
        <f t="shared" si="112"/>
        <v>0</v>
      </c>
      <c r="O100" s="69">
        <f t="shared" si="113"/>
        <v>43.867346938776002</v>
      </c>
      <c r="P100" s="69">
        <f t="shared" si="114"/>
        <v>0</v>
      </c>
      <c r="Q100" s="69">
        <f t="shared" si="115"/>
        <v>0</v>
      </c>
      <c r="R100" s="69">
        <f t="shared" si="116"/>
        <v>43.867346938776002</v>
      </c>
      <c r="S100" s="69">
        <f t="shared" si="117"/>
        <v>0</v>
      </c>
      <c r="T100" s="69">
        <f t="shared" si="118"/>
        <v>0</v>
      </c>
      <c r="U100" s="69">
        <f t="shared" si="119"/>
        <v>43.867346938776002</v>
      </c>
      <c r="V100" s="69">
        <f t="shared" si="120"/>
        <v>0</v>
      </c>
      <c r="W100" s="69">
        <f t="shared" si="121"/>
        <v>0</v>
      </c>
      <c r="X100" s="60">
        <f t="shared" si="122"/>
        <v>0</v>
      </c>
      <c r="Y100" s="60">
        <f t="shared" ref="Y100:Z100" si="169">C624</f>
        <v>0</v>
      </c>
      <c r="Z100" s="60">
        <f t="shared" si="169"/>
        <v>0</v>
      </c>
      <c r="AB100">
        <v>42357142857.142998</v>
      </c>
      <c r="AC100">
        <v>-23.21266</v>
      </c>
      <c r="AD100">
        <v>6.7464304000000004</v>
      </c>
      <c r="AE100">
        <v>18.850259999999999</v>
      </c>
      <c r="AF100">
        <v>-72.500366</v>
      </c>
      <c r="AG100">
        <v>-12.103828999999999</v>
      </c>
      <c r="AH100" s="68"/>
      <c r="AI100" s="69">
        <f t="shared" si="107"/>
        <v>43.867346938776002</v>
      </c>
      <c r="AJ100" s="69">
        <f t="shared" si="108"/>
        <v>19.187248</v>
      </c>
      <c r="AK100" s="69">
        <f t="shared" si="124"/>
        <v>6.4582872</v>
      </c>
      <c r="AL100" s="69">
        <f t="shared" si="125"/>
        <v>43.867346938776002</v>
      </c>
      <c r="AM100" s="69">
        <f t="shared" si="126"/>
        <v>0</v>
      </c>
      <c r="AN100" s="69">
        <f t="shared" si="127"/>
        <v>0</v>
      </c>
      <c r="AO100" s="69">
        <f t="shared" si="128"/>
        <v>43.867346938776002</v>
      </c>
      <c r="AP100" s="60">
        <f t="shared" si="129"/>
        <v>0</v>
      </c>
      <c r="AQ100" s="69">
        <f t="shared" si="130"/>
        <v>0</v>
      </c>
      <c r="AR100" s="69">
        <f t="shared" si="131"/>
        <v>43.867346938776002</v>
      </c>
      <c r="AS100" s="69">
        <f t="shared" si="132"/>
        <v>0</v>
      </c>
      <c r="AT100" s="69">
        <f t="shared" si="133"/>
        <v>0</v>
      </c>
      <c r="AU100" s="69">
        <f t="shared" si="134"/>
        <v>43.867346938776002</v>
      </c>
      <c r="AV100" s="69">
        <f t="shared" si="135"/>
        <v>0</v>
      </c>
      <c r="AW100" s="69">
        <f t="shared" si="136"/>
        <v>0</v>
      </c>
      <c r="AX100" s="60">
        <f t="shared" si="137"/>
        <v>0</v>
      </c>
      <c r="AY100" s="60">
        <f t="shared" si="138"/>
        <v>0</v>
      </c>
      <c r="AZ100" s="60">
        <f t="shared" si="139"/>
        <v>0</v>
      </c>
    </row>
    <row r="101" spans="2:52" x14ac:dyDescent="0.25">
      <c r="B101">
        <v>42734693877.551003</v>
      </c>
      <c r="C101">
        <v>-25.894579</v>
      </c>
      <c r="D101">
        <v>4.9579911000000001</v>
      </c>
      <c r="E101">
        <v>19.093337999999999</v>
      </c>
      <c r="F101">
        <v>-74.492187999999999</v>
      </c>
      <c r="G101">
        <v>-14.135346</v>
      </c>
      <c r="H101" s="68"/>
      <c r="I101" s="69">
        <f t="shared" ref="I101:I103" si="170">B105/1000000000</f>
        <v>44.244897959184001</v>
      </c>
      <c r="J101" s="69">
        <f t="shared" ref="J101:J103" si="171">E105</f>
        <v>19.151672000000001</v>
      </c>
      <c r="K101" s="69">
        <f t="shared" si="109"/>
        <v>6.8400601999999999</v>
      </c>
      <c r="L101" s="69">
        <f t="shared" si="110"/>
        <v>44.244897959184001</v>
      </c>
      <c r="M101" s="69">
        <f t="shared" si="111"/>
        <v>0</v>
      </c>
      <c r="N101" s="69">
        <f t="shared" si="112"/>
        <v>0</v>
      </c>
      <c r="O101" s="69">
        <f t="shared" si="113"/>
        <v>44.244897959184001</v>
      </c>
      <c r="P101" s="69">
        <f t="shared" si="114"/>
        <v>0</v>
      </c>
      <c r="Q101" s="69">
        <f t="shared" si="115"/>
        <v>0</v>
      </c>
      <c r="R101" s="69">
        <f t="shared" si="116"/>
        <v>44.244897959184001</v>
      </c>
      <c r="S101" s="69">
        <f t="shared" si="117"/>
        <v>0</v>
      </c>
      <c r="T101" s="69">
        <f t="shared" si="118"/>
        <v>0</v>
      </c>
      <c r="U101" s="69">
        <f t="shared" si="119"/>
        <v>44.244897959184001</v>
      </c>
      <c r="V101" s="69">
        <f t="shared" si="120"/>
        <v>0</v>
      </c>
      <c r="W101" s="69">
        <f t="shared" si="121"/>
        <v>0</v>
      </c>
      <c r="X101" s="60">
        <f t="shared" si="122"/>
        <v>0</v>
      </c>
      <c r="Y101" s="60">
        <f t="shared" ref="Y101:Z101" si="172">C625</f>
        <v>0</v>
      </c>
      <c r="Z101" s="60">
        <f t="shared" si="172"/>
        <v>0</v>
      </c>
      <c r="AB101">
        <v>42734693877.551003</v>
      </c>
      <c r="AC101">
        <v>-23.529909</v>
      </c>
      <c r="AD101">
        <v>6.4998646000000004</v>
      </c>
      <c r="AE101">
        <v>18.831907000000001</v>
      </c>
      <c r="AF101">
        <v>-68.913619999999995</v>
      </c>
      <c r="AG101">
        <v>-12.332043000000001</v>
      </c>
      <c r="AH101" s="68"/>
      <c r="AI101" s="69">
        <f t="shared" ref="AI101:AI103" si="173">AB105/1000000000</f>
        <v>44.244897959184001</v>
      </c>
      <c r="AJ101" s="69">
        <f t="shared" ref="AJ101:AJ103" si="174">AE105</f>
        <v>19.129217000000001</v>
      </c>
      <c r="AK101" s="69">
        <f t="shared" si="124"/>
        <v>6.3945335999999999</v>
      </c>
      <c r="AL101" s="69">
        <f t="shared" si="125"/>
        <v>44.244897959184001</v>
      </c>
      <c r="AM101" s="69">
        <f t="shared" si="126"/>
        <v>0</v>
      </c>
      <c r="AN101" s="69">
        <f t="shared" si="127"/>
        <v>0</v>
      </c>
      <c r="AO101" s="69">
        <f t="shared" si="128"/>
        <v>44.244897959184001</v>
      </c>
      <c r="AP101" s="60">
        <f t="shared" si="129"/>
        <v>0</v>
      </c>
      <c r="AQ101" s="69">
        <f t="shared" si="130"/>
        <v>0</v>
      </c>
      <c r="AR101" s="69">
        <f t="shared" si="131"/>
        <v>44.244897959184001</v>
      </c>
      <c r="AS101" s="69">
        <f t="shared" si="132"/>
        <v>0</v>
      </c>
      <c r="AT101" s="69">
        <f t="shared" si="133"/>
        <v>0</v>
      </c>
      <c r="AU101" s="69">
        <f t="shared" si="134"/>
        <v>44.244897959184001</v>
      </c>
      <c r="AV101" s="69">
        <f t="shared" si="135"/>
        <v>0</v>
      </c>
      <c r="AW101" s="69">
        <f t="shared" si="136"/>
        <v>0</v>
      </c>
      <c r="AX101" s="60">
        <f t="shared" si="137"/>
        <v>0</v>
      </c>
      <c r="AY101" s="60">
        <f t="shared" si="138"/>
        <v>0</v>
      </c>
      <c r="AZ101" s="60">
        <f t="shared" si="139"/>
        <v>0</v>
      </c>
    </row>
    <row r="102" spans="2:52" x14ac:dyDescent="0.25">
      <c r="B102">
        <v>43112244897.959</v>
      </c>
      <c r="C102">
        <v>-25.416895</v>
      </c>
      <c r="D102">
        <v>4.9810933999999998</v>
      </c>
      <c r="E102">
        <v>19.164299</v>
      </c>
      <c r="F102">
        <v>-75.455405999999996</v>
      </c>
      <c r="G102">
        <v>-14.183204</v>
      </c>
      <c r="H102" s="68"/>
      <c r="I102" s="69">
        <f t="shared" si="170"/>
        <v>44.622448979592001</v>
      </c>
      <c r="J102" s="69">
        <f t="shared" si="171"/>
        <v>18.708431000000001</v>
      </c>
      <c r="K102" s="69">
        <f t="shared" si="109"/>
        <v>6.6383796000000004</v>
      </c>
      <c r="L102" s="69">
        <f t="shared" si="110"/>
        <v>44.622448979592001</v>
      </c>
      <c r="M102" s="69">
        <f t="shared" si="111"/>
        <v>0</v>
      </c>
      <c r="N102" s="69">
        <f t="shared" si="112"/>
        <v>0</v>
      </c>
      <c r="O102" s="69">
        <f t="shared" si="113"/>
        <v>44.622448979592001</v>
      </c>
      <c r="P102" s="69">
        <f t="shared" si="114"/>
        <v>0</v>
      </c>
      <c r="Q102" s="69">
        <f t="shared" si="115"/>
        <v>0</v>
      </c>
      <c r="R102" s="69">
        <f t="shared" si="116"/>
        <v>44.622448979592001</v>
      </c>
      <c r="S102" s="69">
        <f t="shared" si="117"/>
        <v>0</v>
      </c>
      <c r="T102" s="69">
        <f t="shared" si="118"/>
        <v>0</v>
      </c>
      <c r="U102" s="69">
        <f t="shared" si="119"/>
        <v>44.622448979592001</v>
      </c>
      <c r="V102" s="69">
        <f t="shared" si="120"/>
        <v>0</v>
      </c>
      <c r="W102" s="69">
        <f t="shared" si="121"/>
        <v>0</v>
      </c>
      <c r="X102" s="60">
        <f t="shared" si="122"/>
        <v>0</v>
      </c>
      <c r="Y102" s="60">
        <f t="shared" ref="Y102:Z102" si="175">C626</f>
        <v>0</v>
      </c>
      <c r="Z102" s="60">
        <f t="shared" si="175"/>
        <v>0</v>
      </c>
      <c r="AB102">
        <v>43112244897.959</v>
      </c>
      <c r="AC102">
        <v>-23.183060000000001</v>
      </c>
      <c r="AD102">
        <v>6.1029086000000001</v>
      </c>
      <c r="AE102">
        <v>18.567807999999999</v>
      </c>
      <c r="AF102">
        <v>-71.362091000000007</v>
      </c>
      <c r="AG102">
        <v>-12.4649</v>
      </c>
      <c r="AH102" s="68"/>
      <c r="AI102" s="69">
        <f t="shared" si="173"/>
        <v>44.622448979592001</v>
      </c>
      <c r="AJ102" s="69">
        <f t="shared" si="174"/>
        <v>18.891338000000001</v>
      </c>
      <c r="AK102" s="69">
        <f t="shared" si="124"/>
        <v>6.0086798999999997</v>
      </c>
      <c r="AL102" s="69">
        <f t="shared" si="125"/>
        <v>44.622448979592001</v>
      </c>
      <c r="AM102" s="69">
        <f t="shared" si="126"/>
        <v>0</v>
      </c>
      <c r="AN102" s="69">
        <f t="shared" si="127"/>
        <v>0</v>
      </c>
      <c r="AO102" s="69">
        <f t="shared" si="128"/>
        <v>44.622448979592001</v>
      </c>
      <c r="AP102" s="60">
        <f t="shared" si="129"/>
        <v>0</v>
      </c>
      <c r="AQ102" s="69">
        <f t="shared" si="130"/>
        <v>0</v>
      </c>
      <c r="AR102" s="69">
        <f t="shared" si="131"/>
        <v>44.622448979592001</v>
      </c>
      <c r="AS102" s="69">
        <f t="shared" si="132"/>
        <v>0</v>
      </c>
      <c r="AT102" s="69">
        <f t="shared" si="133"/>
        <v>0</v>
      </c>
      <c r="AU102" s="69">
        <f t="shared" si="134"/>
        <v>44.622448979592001</v>
      </c>
      <c r="AV102" s="69">
        <f t="shared" si="135"/>
        <v>0</v>
      </c>
      <c r="AW102" s="69">
        <f t="shared" si="136"/>
        <v>0</v>
      </c>
      <c r="AX102" s="60">
        <f t="shared" si="137"/>
        <v>0</v>
      </c>
      <c r="AY102" s="60">
        <f t="shared" si="138"/>
        <v>0</v>
      </c>
      <c r="AZ102" s="60">
        <f t="shared" si="139"/>
        <v>0</v>
      </c>
    </row>
    <row r="103" spans="2:52" x14ac:dyDescent="0.25">
      <c r="B103">
        <v>43489795918.366997</v>
      </c>
      <c r="C103">
        <v>-24.062925</v>
      </c>
      <c r="D103">
        <v>5.7801771000000004</v>
      </c>
      <c r="E103">
        <v>19.247613999999999</v>
      </c>
      <c r="F103">
        <v>-70.062163999999996</v>
      </c>
      <c r="G103">
        <v>-13.467435999999999</v>
      </c>
      <c r="H103" s="68"/>
      <c r="I103" s="69">
        <f t="shared" si="170"/>
        <v>45</v>
      </c>
      <c r="J103" s="69">
        <f t="shared" si="171"/>
        <v>18.318489</v>
      </c>
      <c r="K103" s="69">
        <f t="shared" si="109"/>
        <v>6.2325144000000003</v>
      </c>
      <c r="L103" s="69">
        <f t="shared" si="110"/>
        <v>45</v>
      </c>
      <c r="M103" s="69">
        <f t="shared" si="111"/>
        <v>0</v>
      </c>
      <c r="N103" s="69">
        <f t="shared" si="112"/>
        <v>0</v>
      </c>
      <c r="O103" s="69">
        <f t="shared" si="113"/>
        <v>45</v>
      </c>
      <c r="P103" s="69">
        <f t="shared" si="114"/>
        <v>0</v>
      </c>
      <c r="Q103" s="69">
        <f t="shared" si="115"/>
        <v>0</v>
      </c>
      <c r="R103" s="69">
        <f t="shared" si="116"/>
        <v>45</v>
      </c>
      <c r="S103" s="69">
        <f t="shared" si="117"/>
        <v>0</v>
      </c>
      <c r="T103" s="69">
        <f t="shared" si="118"/>
        <v>0</v>
      </c>
      <c r="U103" s="69">
        <f t="shared" si="119"/>
        <v>45</v>
      </c>
      <c r="V103" s="69">
        <f t="shared" si="120"/>
        <v>0</v>
      </c>
      <c r="W103" s="69">
        <f t="shared" si="121"/>
        <v>0</v>
      </c>
      <c r="X103" s="60">
        <f t="shared" si="122"/>
        <v>0</v>
      </c>
      <c r="Y103" s="60">
        <f t="shared" ref="Y103:Z103" si="176">C627</f>
        <v>0</v>
      </c>
      <c r="Z103" s="60">
        <f t="shared" si="176"/>
        <v>0</v>
      </c>
      <c r="AB103">
        <v>43489795918.366997</v>
      </c>
      <c r="AC103">
        <v>-23.668398</v>
      </c>
      <c r="AD103">
        <v>6.5785260000000001</v>
      </c>
      <c r="AE103">
        <v>19.077074</v>
      </c>
      <c r="AF103">
        <v>-71.485839999999996</v>
      </c>
      <c r="AG103">
        <v>-12.498549000000001</v>
      </c>
      <c r="AH103" s="68"/>
      <c r="AI103" s="69">
        <f t="shared" si="173"/>
        <v>45</v>
      </c>
      <c r="AJ103" s="69">
        <f t="shared" si="174"/>
        <v>18.546503000000001</v>
      </c>
      <c r="AK103" s="69">
        <f t="shared" si="124"/>
        <v>5.6371798999999996</v>
      </c>
      <c r="AL103" s="69">
        <f t="shared" si="125"/>
        <v>45</v>
      </c>
      <c r="AM103" s="69">
        <f t="shared" si="126"/>
        <v>0</v>
      </c>
      <c r="AN103" s="69">
        <f t="shared" si="127"/>
        <v>0</v>
      </c>
      <c r="AO103" s="69">
        <f t="shared" si="128"/>
        <v>45</v>
      </c>
      <c r="AP103" s="60">
        <f t="shared" si="129"/>
        <v>0</v>
      </c>
      <c r="AQ103" s="69">
        <f t="shared" si="130"/>
        <v>0</v>
      </c>
      <c r="AR103" s="69">
        <f t="shared" si="131"/>
        <v>45</v>
      </c>
      <c r="AS103" s="69">
        <f t="shared" si="132"/>
        <v>0</v>
      </c>
      <c r="AT103" s="69">
        <f t="shared" si="133"/>
        <v>0</v>
      </c>
      <c r="AU103" s="69">
        <f t="shared" si="134"/>
        <v>45</v>
      </c>
      <c r="AV103" s="69">
        <f t="shared" si="135"/>
        <v>0</v>
      </c>
      <c r="AW103" s="69">
        <f t="shared" si="136"/>
        <v>0</v>
      </c>
      <c r="AX103" s="60">
        <f t="shared" si="137"/>
        <v>0</v>
      </c>
      <c r="AY103" s="60">
        <f t="shared" si="138"/>
        <v>0</v>
      </c>
      <c r="AZ103" s="60">
        <f t="shared" si="139"/>
        <v>0</v>
      </c>
    </row>
    <row r="104" spans="2:52" x14ac:dyDescent="0.25">
      <c r="B104">
        <v>43867346938.776001</v>
      </c>
      <c r="C104">
        <v>-23.758479999999999</v>
      </c>
      <c r="D104">
        <v>6.3840684999999997</v>
      </c>
      <c r="E104">
        <v>19.043951</v>
      </c>
      <c r="F104">
        <v>-72.878394999999998</v>
      </c>
      <c r="G104">
        <v>-12.659882</v>
      </c>
      <c r="AB104">
        <v>43867346938.776001</v>
      </c>
      <c r="AC104">
        <v>-23.617495000000002</v>
      </c>
      <c r="AD104">
        <v>6.4582872</v>
      </c>
      <c r="AE104">
        <v>19.187248</v>
      </c>
      <c r="AF104">
        <v>-72.030083000000005</v>
      </c>
      <c r="AG104">
        <v>-12.728961999999999</v>
      </c>
    </row>
    <row r="105" spans="2:52" x14ac:dyDescent="0.25">
      <c r="B105">
        <v>44244897959.183998</v>
      </c>
      <c r="C105">
        <v>-22.951194999999998</v>
      </c>
      <c r="D105">
        <v>6.8400601999999999</v>
      </c>
      <c r="E105">
        <v>19.151672000000001</v>
      </c>
      <c r="F105">
        <v>-71.681647999999996</v>
      </c>
      <c r="G105">
        <v>-12.311612</v>
      </c>
      <c r="J105" s="59">
        <f>AVERAGE(J9:J103)</f>
        <v>21.954720245263161</v>
      </c>
      <c r="M105" s="59">
        <f>AVERAGE(M9:M103)</f>
        <v>0</v>
      </c>
      <c r="AB105">
        <v>44244897959.183998</v>
      </c>
      <c r="AC105">
        <v>-23.920663999999999</v>
      </c>
      <c r="AD105">
        <v>6.3945335999999999</v>
      </c>
      <c r="AE105">
        <v>19.129217000000001</v>
      </c>
      <c r="AF105">
        <v>-72.853461999999993</v>
      </c>
      <c r="AG105">
        <v>-12.734683</v>
      </c>
    </row>
    <row r="106" spans="2:52" x14ac:dyDescent="0.25">
      <c r="B106">
        <v>44622448979.592003</v>
      </c>
      <c r="C106">
        <v>-23.110569000000002</v>
      </c>
      <c r="D106">
        <v>6.6383796000000004</v>
      </c>
      <c r="E106">
        <v>18.708431000000001</v>
      </c>
      <c r="F106">
        <v>-69.941055000000006</v>
      </c>
      <c r="G106">
        <v>-12.070050999999999</v>
      </c>
      <c r="AB106">
        <v>44622448979.592003</v>
      </c>
      <c r="AC106">
        <v>-23.687297999999998</v>
      </c>
      <c r="AD106">
        <v>6.0086798999999997</v>
      </c>
      <c r="AE106">
        <v>18.891338000000001</v>
      </c>
      <c r="AF106">
        <v>-71.160026999999999</v>
      </c>
      <c r="AG106">
        <v>-12.882657999999999</v>
      </c>
    </row>
    <row r="107" spans="2:52" x14ac:dyDescent="0.25">
      <c r="B107">
        <v>45000000000</v>
      </c>
      <c r="C107">
        <v>-23.026841999999998</v>
      </c>
      <c r="D107">
        <v>6.2325144000000003</v>
      </c>
      <c r="E107">
        <v>18.318489</v>
      </c>
      <c r="F107">
        <v>-69.473395999999994</v>
      </c>
      <c r="G107">
        <v>-12.085974</v>
      </c>
      <c r="AB107">
        <v>45000000000</v>
      </c>
      <c r="AC107">
        <v>-24.026748999999999</v>
      </c>
      <c r="AD107">
        <v>5.6371798999999996</v>
      </c>
      <c r="AE107">
        <v>18.546503000000001</v>
      </c>
      <c r="AF107">
        <v>-70.942718999999997</v>
      </c>
      <c r="AG107">
        <v>-12.909322</v>
      </c>
    </row>
    <row r="108" spans="2:52" x14ac:dyDescent="0.25">
      <c r="B108" t="s">
        <v>21</v>
      </c>
      <c r="AB108" t="s">
        <v>21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243"/>
  <sheetViews>
    <sheetView zoomScaleNormal="100" workbookViewId="0">
      <selection activeCell="B8" sqref="B8:C8"/>
    </sheetView>
  </sheetViews>
  <sheetFormatPr defaultRowHeight="15" x14ac:dyDescent="0.25"/>
  <cols>
    <col min="1" max="1" width="16.85546875" style="30" customWidth="1"/>
    <col min="4" max="4" width="3" style="14" customWidth="1"/>
    <col min="5" max="5" width="10.7109375" style="2" customWidth="1"/>
    <col min="6" max="7" width="10.7109375" style="3" customWidth="1"/>
    <col min="8" max="8" width="10.7109375" style="2" customWidth="1"/>
    <col min="9" max="9" width="10.7109375" style="3" customWidth="1"/>
    <col min="10" max="10" width="10.7109375" style="2" customWidth="1"/>
    <col min="11" max="11" width="10.7109375" style="3" customWidth="1"/>
    <col min="12" max="12" width="10.7109375" style="54" customWidth="1"/>
    <col min="13" max="13" width="2.140625" style="14" customWidth="1"/>
    <col min="14" max="18" width="10.7109375" style="3" customWidth="1"/>
    <col min="19" max="19" width="9.42578125" style="3" customWidth="1"/>
    <col min="20" max="20" width="18" style="30" customWidth="1"/>
    <col min="23" max="23" width="2" style="14" customWidth="1"/>
    <col min="24" max="24" width="10.7109375" style="2" customWidth="1"/>
    <col min="25" max="26" width="10.7109375" style="3" customWidth="1"/>
    <col min="27" max="27" width="10.7109375" style="2" customWidth="1"/>
    <col min="28" max="28" width="10.7109375" style="3" customWidth="1"/>
    <col min="29" max="29" width="10.7109375" style="2" customWidth="1"/>
    <col min="30" max="30" width="10.7109375" style="3" customWidth="1"/>
    <col min="31" max="31" width="10.7109375" style="54" customWidth="1"/>
    <col min="32" max="32" width="2.42578125" style="14" customWidth="1"/>
    <col min="33" max="38" width="10.7109375" style="3" customWidth="1"/>
    <col min="39" max="39" width="2" style="14" customWidth="1"/>
    <col min="40" max="16384" width="9.140625" style="1"/>
  </cols>
  <sheetData>
    <row r="1" spans="1:39" x14ac:dyDescent="0.25">
      <c r="B1" t="s">
        <v>92</v>
      </c>
      <c r="E1" s="2" t="s">
        <v>210</v>
      </c>
      <c r="F1" s="124" t="s">
        <v>215</v>
      </c>
      <c r="G1" s="124"/>
      <c r="H1" s="124"/>
      <c r="I1" s="124"/>
      <c r="J1" s="124"/>
      <c r="K1" s="124"/>
      <c r="M1" s="32"/>
      <c r="N1" s="124" t="s">
        <v>216</v>
      </c>
      <c r="O1" s="124"/>
      <c r="P1" s="124"/>
      <c r="Q1" s="124"/>
      <c r="R1" s="124"/>
      <c r="S1" s="124"/>
      <c r="U1" t="s">
        <v>92</v>
      </c>
      <c r="X1" s="2" t="s">
        <v>210</v>
      </c>
      <c r="Y1" s="124" t="s">
        <v>218</v>
      </c>
      <c r="Z1" s="124"/>
      <c r="AA1" s="124"/>
      <c r="AB1" s="124"/>
      <c r="AC1" s="124"/>
      <c r="AD1" s="124"/>
      <c r="AF1" s="32"/>
      <c r="AG1" s="124" t="s">
        <v>217</v>
      </c>
      <c r="AH1" s="124"/>
      <c r="AI1" s="124"/>
      <c r="AJ1" s="124"/>
      <c r="AK1" s="124"/>
      <c r="AL1" s="124"/>
    </row>
    <row r="2" spans="1:39" x14ac:dyDescent="0.25">
      <c r="A2" s="29" t="s">
        <v>103</v>
      </c>
      <c r="B2" t="s">
        <v>93</v>
      </c>
      <c r="C2" t="s">
        <v>94</v>
      </c>
      <c r="F2" s="41" t="s">
        <v>252</v>
      </c>
      <c r="G2" s="41" t="s">
        <v>239</v>
      </c>
      <c r="H2" s="41" t="s">
        <v>227</v>
      </c>
      <c r="I2" s="41" t="s">
        <v>240</v>
      </c>
      <c r="J2" s="41" t="s">
        <v>241</v>
      </c>
      <c r="K2" s="41" t="s">
        <v>242</v>
      </c>
      <c r="L2" s="41" t="s">
        <v>243</v>
      </c>
      <c r="N2" s="41" t="s">
        <v>225</v>
      </c>
      <c r="O2" s="41" t="s">
        <v>212</v>
      </c>
      <c r="P2" s="41" t="s">
        <v>226</v>
      </c>
      <c r="Q2" s="41" t="s">
        <v>207</v>
      </c>
      <c r="R2" s="41" t="s">
        <v>227</v>
      </c>
      <c r="S2" s="41" t="s">
        <v>223</v>
      </c>
      <c r="T2" s="29" t="s">
        <v>104</v>
      </c>
      <c r="U2" t="s">
        <v>93</v>
      </c>
      <c r="V2" t="s">
        <v>94</v>
      </c>
      <c r="Y2" s="41" t="s">
        <v>252</v>
      </c>
      <c r="Z2" s="41" t="s">
        <v>239</v>
      </c>
      <c r="AA2" s="41" t="s">
        <v>227</v>
      </c>
      <c r="AB2" s="41" t="s">
        <v>240</v>
      </c>
      <c r="AC2" s="41" t="s">
        <v>241</v>
      </c>
      <c r="AD2" s="41" t="s">
        <v>242</v>
      </c>
      <c r="AE2" s="41" t="s">
        <v>243</v>
      </c>
      <c r="AG2" s="41" t="s">
        <v>225</v>
      </c>
      <c r="AH2" s="41" t="s">
        <v>212</v>
      </c>
      <c r="AI2" s="41" t="s">
        <v>226</v>
      </c>
      <c r="AJ2" s="41" t="s">
        <v>207</v>
      </c>
      <c r="AK2" s="41" t="s">
        <v>227</v>
      </c>
      <c r="AL2" s="41" t="s">
        <v>223</v>
      </c>
    </row>
    <row r="3" spans="1:39" x14ac:dyDescent="0.25">
      <c r="B3" t="s">
        <v>204</v>
      </c>
      <c r="F3" s="34">
        <f>C8</f>
        <v>0</v>
      </c>
      <c r="G3" s="34">
        <f>C64</f>
        <v>0</v>
      </c>
      <c r="H3" s="34">
        <f>C120</f>
        <v>0</v>
      </c>
      <c r="I3" s="34">
        <f>C176</f>
        <v>0</v>
      </c>
      <c r="J3" s="34">
        <f>C232</f>
        <v>0</v>
      </c>
      <c r="K3" s="34">
        <f>C288</f>
        <v>0</v>
      </c>
      <c r="L3" s="34">
        <f>C344</f>
        <v>0</v>
      </c>
      <c r="N3" s="34">
        <f>C399</f>
        <v>0</v>
      </c>
      <c r="O3" s="34">
        <f>C454</f>
        <v>0</v>
      </c>
      <c r="P3" s="34">
        <f>C509</f>
        <v>0</v>
      </c>
      <c r="Q3" s="34">
        <f>C564</f>
        <v>0</v>
      </c>
      <c r="R3" s="34">
        <f>C619</f>
        <v>0</v>
      </c>
      <c r="S3" s="34">
        <f>C670</f>
        <v>0</v>
      </c>
      <c r="U3" t="s">
        <v>204</v>
      </c>
      <c r="Y3" s="34">
        <f>V8</f>
        <v>0</v>
      </c>
      <c r="Z3" s="34">
        <f>V64</f>
        <v>0</v>
      </c>
      <c r="AA3" s="34">
        <f>V120</f>
        <v>0</v>
      </c>
      <c r="AB3" s="34">
        <f>V176</f>
        <v>0</v>
      </c>
      <c r="AC3" s="34">
        <f>V232</f>
        <v>0</v>
      </c>
      <c r="AD3" s="34">
        <f>V288</f>
        <v>0</v>
      </c>
      <c r="AE3" s="34">
        <f>V344</f>
        <v>0</v>
      </c>
      <c r="AG3" s="34">
        <f>V399</f>
        <v>0</v>
      </c>
      <c r="AH3" s="34">
        <f>V454</f>
        <v>0</v>
      </c>
      <c r="AI3" s="34">
        <f>V509</f>
        <v>0</v>
      </c>
      <c r="AJ3" s="34">
        <f>V564</f>
        <v>0</v>
      </c>
      <c r="AK3" s="34">
        <f>V619</f>
        <v>0</v>
      </c>
      <c r="AL3" s="34">
        <f>V670</f>
        <v>0</v>
      </c>
    </row>
    <row r="4" spans="1:39" x14ac:dyDescent="0.25">
      <c r="B4" t="s">
        <v>209</v>
      </c>
      <c r="C4" t="s">
        <v>251</v>
      </c>
      <c r="H4" s="34"/>
      <c r="I4" s="34"/>
      <c r="J4" s="34"/>
      <c r="K4" s="34"/>
      <c r="L4" s="34"/>
      <c r="N4" s="34"/>
      <c r="O4" s="34"/>
      <c r="P4" s="34"/>
      <c r="Q4" s="34"/>
      <c r="R4" s="34"/>
      <c r="S4" s="34"/>
      <c r="U4" t="s">
        <v>209</v>
      </c>
      <c r="V4" t="s">
        <v>251</v>
      </c>
      <c r="Y4" s="47"/>
      <c r="Z4" s="47"/>
      <c r="AA4" s="34"/>
      <c r="AB4" s="34"/>
      <c r="AC4" s="34"/>
      <c r="AD4" s="34"/>
      <c r="AE4" s="34"/>
      <c r="AG4" s="34"/>
      <c r="AH4" s="34"/>
      <c r="AI4" s="34"/>
      <c r="AJ4" s="34"/>
      <c r="AK4" s="34"/>
      <c r="AL4" s="34"/>
    </row>
    <row r="5" spans="1:39" x14ac:dyDescent="0.25">
      <c r="A5" s="46"/>
      <c r="B5" t="s">
        <v>95</v>
      </c>
      <c r="D5" s="15"/>
      <c r="E5" s="3">
        <f>B9</f>
        <v>0</v>
      </c>
      <c r="F5" s="3">
        <f t="shared" ref="F5" si="0">C9</f>
        <v>0</v>
      </c>
      <c r="G5" s="34">
        <f>C65</f>
        <v>0</v>
      </c>
      <c r="H5" s="34">
        <f>C121</f>
        <v>0</v>
      </c>
      <c r="I5" s="34">
        <f>C177</f>
        <v>0</v>
      </c>
      <c r="J5" s="34">
        <f>C233</f>
        <v>0</v>
      </c>
      <c r="K5" s="34">
        <f>C289</f>
        <v>0</v>
      </c>
      <c r="L5" s="34">
        <f>C345</f>
        <v>0</v>
      </c>
      <c r="M5" s="15"/>
      <c r="N5" s="34">
        <f>C400</f>
        <v>0</v>
      </c>
      <c r="O5" s="34">
        <f>C455</f>
        <v>0</v>
      </c>
      <c r="P5" s="34">
        <f>C510</f>
        <v>0</v>
      </c>
      <c r="Q5" s="34">
        <f>C565</f>
        <v>0</v>
      </c>
      <c r="R5" s="34">
        <f>C620</f>
        <v>0</v>
      </c>
      <c r="S5" s="34">
        <f>C671</f>
        <v>0</v>
      </c>
      <c r="T5" s="46"/>
      <c r="U5" t="s">
        <v>95</v>
      </c>
      <c r="W5" s="15"/>
      <c r="X5" s="3">
        <f>U9</f>
        <v>0</v>
      </c>
      <c r="Y5" s="47">
        <f t="shared" ref="Y5" si="1">V9</f>
        <v>0</v>
      </c>
      <c r="Z5" s="34">
        <f>V65</f>
        <v>0</v>
      </c>
      <c r="AA5" s="34">
        <f>V121</f>
        <v>0</v>
      </c>
      <c r="AB5" s="34">
        <f>V177</f>
        <v>0</v>
      </c>
      <c r="AC5" s="34">
        <f>V233</f>
        <v>0</v>
      </c>
      <c r="AD5" s="34">
        <f>V289</f>
        <v>0</v>
      </c>
      <c r="AE5" s="34">
        <f>V345</f>
        <v>0</v>
      </c>
      <c r="AF5" s="15"/>
      <c r="AG5" s="34">
        <f>V400</f>
        <v>0</v>
      </c>
      <c r="AH5" s="34">
        <f>V455</f>
        <v>0</v>
      </c>
      <c r="AI5" s="34">
        <f>V510</f>
        <v>0</v>
      </c>
      <c r="AJ5" s="34">
        <f>V565</f>
        <v>0</v>
      </c>
      <c r="AK5" s="34">
        <f>V620</f>
        <v>0</v>
      </c>
      <c r="AL5" s="34">
        <f>V671</f>
        <v>0</v>
      </c>
      <c r="AM5" s="15"/>
    </row>
    <row r="6" spans="1:39" x14ac:dyDescent="0.25">
      <c r="D6" s="15"/>
      <c r="E6" s="3">
        <f t="shared" ref="E6:E55" si="2">B10</f>
        <v>0</v>
      </c>
      <c r="F6" s="47">
        <f t="shared" ref="F6:F55" si="3">C10</f>
        <v>0</v>
      </c>
      <c r="G6" s="34">
        <f t="shared" ref="G6:G55" si="4">C66</f>
        <v>0</v>
      </c>
      <c r="H6" s="34">
        <f t="shared" ref="H6:H55" si="5">C122</f>
        <v>0</v>
      </c>
      <c r="I6" s="34">
        <f t="shared" ref="I6:I55" si="6">C178</f>
        <v>0</v>
      </c>
      <c r="J6" s="34">
        <f t="shared" ref="J6:J55" si="7">C234</f>
        <v>0</v>
      </c>
      <c r="K6" s="34">
        <f t="shared" ref="K6:K55" si="8">C290</f>
        <v>0</v>
      </c>
      <c r="L6" s="34">
        <f t="shared" ref="L6:L55" si="9">C346</f>
        <v>0</v>
      </c>
      <c r="M6" s="15"/>
      <c r="N6" s="34">
        <f t="shared" ref="N6:N55" si="10">C401</f>
        <v>0</v>
      </c>
      <c r="O6" s="34">
        <f t="shared" ref="O6:O55" si="11">C456</f>
        <v>0</v>
      </c>
      <c r="P6" s="34">
        <f t="shared" ref="P6:P55" si="12">C511</f>
        <v>0</v>
      </c>
      <c r="Q6" s="34">
        <f t="shared" ref="Q6:Q55" si="13">C566</f>
        <v>0</v>
      </c>
      <c r="R6" s="34">
        <f t="shared" ref="R6:R55" si="14">C621</f>
        <v>0</v>
      </c>
      <c r="S6" s="34">
        <f t="shared" ref="S6:S55" si="15">C672</f>
        <v>0</v>
      </c>
      <c r="W6" s="15"/>
      <c r="X6" s="3">
        <f t="shared" ref="X6:X55" si="16">U10</f>
        <v>0</v>
      </c>
      <c r="Y6" s="47">
        <f t="shared" ref="Y6:Y55" si="17">V10</f>
        <v>0</v>
      </c>
      <c r="Z6" s="34">
        <f t="shared" ref="Z6:Z55" si="18">V66</f>
        <v>0</v>
      </c>
      <c r="AA6" s="34">
        <f t="shared" ref="AA6:AA55" si="19">V122</f>
        <v>0</v>
      </c>
      <c r="AB6" s="34">
        <f t="shared" ref="AB6:AB55" si="20">V178</f>
        <v>0</v>
      </c>
      <c r="AC6" s="34">
        <f t="shared" ref="AC6:AC55" si="21">V234</f>
        <v>0</v>
      </c>
      <c r="AD6" s="34">
        <f t="shared" ref="AD6:AD55" si="22">V290</f>
        <v>0</v>
      </c>
      <c r="AE6" s="34">
        <f t="shared" ref="AE6:AE55" si="23">V346</f>
        <v>0</v>
      </c>
      <c r="AF6" s="15"/>
      <c r="AG6" s="34">
        <f t="shared" ref="AG6:AG55" si="24">V401</f>
        <v>0</v>
      </c>
      <c r="AH6" s="34">
        <f t="shared" ref="AH6:AH55" si="25">V456</f>
        <v>0</v>
      </c>
      <c r="AI6" s="34">
        <f t="shared" ref="AI6:AI55" si="26">V511</f>
        <v>0</v>
      </c>
      <c r="AJ6" s="34">
        <f t="shared" ref="AJ6:AJ55" si="27">V566</f>
        <v>0</v>
      </c>
      <c r="AK6" s="34">
        <f t="shared" ref="AK6:AK55" si="28">V621</f>
        <v>0</v>
      </c>
      <c r="AL6" s="34">
        <f t="shared" ref="AL6:AL55" si="29">V672</f>
        <v>0</v>
      </c>
      <c r="AM6" s="15"/>
    </row>
    <row r="7" spans="1:39" x14ac:dyDescent="0.25">
      <c r="B7" t="s">
        <v>96</v>
      </c>
      <c r="D7" s="15"/>
      <c r="E7" s="3">
        <f t="shared" si="2"/>
        <v>0</v>
      </c>
      <c r="F7" s="47">
        <f t="shared" si="3"/>
        <v>0</v>
      </c>
      <c r="G7" s="34">
        <f t="shared" si="4"/>
        <v>0</v>
      </c>
      <c r="H7" s="34">
        <f t="shared" si="5"/>
        <v>0</v>
      </c>
      <c r="I7" s="34">
        <f t="shared" si="6"/>
        <v>0</v>
      </c>
      <c r="J7" s="34">
        <f t="shared" si="7"/>
        <v>0</v>
      </c>
      <c r="K7" s="34">
        <f t="shared" si="8"/>
        <v>0</v>
      </c>
      <c r="L7" s="34">
        <f t="shared" si="9"/>
        <v>0</v>
      </c>
      <c r="M7" s="15"/>
      <c r="N7" s="34">
        <f t="shared" si="10"/>
        <v>0</v>
      </c>
      <c r="O7" s="34">
        <f t="shared" si="11"/>
        <v>0</v>
      </c>
      <c r="P7" s="34">
        <f t="shared" si="12"/>
        <v>0</v>
      </c>
      <c r="Q7" s="34">
        <f t="shared" si="13"/>
        <v>0</v>
      </c>
      <c r="R7" s="34">
        <f t="shared" si="14"/>
        <v>0</v>
      </c>
      <c r="S7" s="34">
        <f t="shared" si="15"/>
        <v>0</v>
      </c>
      <c r="U7" t="s">
        <v>96</v>
      </c>
      <c r="W7" s="15"/>
      <c r="X7" s="3">
        <f t="shared" si="16"/>
        <v>0</v>
      </c>
      <c r="Y7" s="47">
        <f t="shared" si="17"/>
        <v>0</v>
      </c>
      <c r="Z7" s="34">
        <f t="shared" si="18"/>
        <v>0</v>
      </c>
      <c r="AA7" s="34">
        <f t="shared" si="19"/>
        <v>0</v>
      </c>
      <c r="AB7" s="34">
        <f t="shared" si="20"/>
        <v>0</v>
      </c>
      <c r="AC7" s="34">
        <f t="shared" si="21"/>
        <v>0</v>
      </c>
      <c r="AD7" s="34">
        <f t="shared" si="22"/>
        <v>0</v>
      </c>
      <c r="AE7" s="34">
        <f t="shared" si="23"/>
        <v>0</v>
      </c>
      <c r="AF7" s="15"/>
      <c r="AG7" s="34">
        <f t="shared" si="24"/>
        <v>0</v>
      </c>
      <c r="AH7" s="34">
        <f t="shared" si="25"/>
        <v>0</v>
      </c>
      <c r="AI7" s="34">
        <f t="shared" si="26"/>
        <v>0</v>
      </c>
      <c r="AJ7" s="34">
        <f t="shared" si="27"/>
        <v>0</v>
      </c>
      <c r="AK7" s="34">
        <f t="shared" si="28"/>
        <v>0</v>
      </c>
      <c r="AL7" s="34">
        <f t="shared" si="29"/>
        <v>0</v>
      </c>
      <c r="AM7" s="15"/>
    </row>
    <row r="8" spans="1:39" x14ac:dyDescent="0.25">
      <c r="D8" s="15"/>
      <c r="E8" s="3">
        <f t="shared" si="2"/>
        <v>0</v>
      </c>
      <c r="F8" s="47">
        <f t="shared" si="3"/>
        <v>0</v>
      </c>
      <c r="G8" s="34">
        <f t="shared" si="4"/>
        <v>0</v>
      </c>
      <c r="H8" s="34">
        <f t="shared" si="5"/>
        <v>0</v>
      </c>
      <c r="I8" s="34">
        <f t="shared" si="6"/>
        <v>0</v>
      </c>
      <c r="J8" s="34">
        <f t="shared" si="7"/>
        <v>0</v>
      </c>
      <c r="K8" s="34">
        <f t="shared" si="8"/>
        <v>0</v>
      </c>
      <c r="L8" s="34">
        <f t="shared" si="9"/>
        <v>0</v>
      </c>
      <c r="M8" s="15"/>
      <c r="N8" s="34">
        <f t="shared" si="10"/>
        <v>0</v>
      </c>
      <c r="O8" s="34">
        <f t="shared" si="11"/>
        <v>0</v>
      </c>
      <c r="P8" s="34">
        <f t="shared" si="12"/>
        <v>0</v>
      </c>
      <c r="Q8" s="34">
        <f t="shared" si="13"/>
        <v>0</v>
      </c>
      <c r="R8" s="34">
        <f t="shared" si="14"/>
        <v>0</v>
      </c>
      <c r="S8" s="34">
        <f t="shared" si="15"/>
        <v>0</v>
      </c>
      <c r="W8" s="15"/>
      <c r="X8" s="3">
        <f t="shared" si="16"/>
        <v>0</v>
      </c>
      <c r="Y8" s="47">
        <f t="shared" si="17"/>
        <v>0</v>
      </c>
      <c r="Z8" s="34">
        <f t="shared" si="18"/>
        <v>0</v>
      </c>
      <c r="AA8" s="34">
        <f t="shared" si="19"/>
        <v>0</v>
      </c>
      <c r="AB8" s="34">
        <f t="shared" si="20"/>
        <v>0</v>
      </c>
      <c r="AC8" s="34">
        <f t="shared" si="21"/>
        <v>0</v>
      </c>
      <c r="AD8" s="34">
        <f t="shared" si="22"/>
        <v>0</v>
      </c>
      <c r="AE8" s="34">
        <f t="shared" si="23"/>
        <v>0</v>
      </c>
      <c r="AF8" s="15"/>
      <c r="AG8" s="34">
        <f t="shared" si="24"/>
        <v>0</v>
      </c>
      <c r="AH8" s="34">
        <f t="shared" si="25"/>
        <v>0</v>
      </c>
      <c r="AI8" s="34">
        <f t="shared" si="26"/>
        <v>0</v>
      </c>
      <c r="AJ8" s="34">
        <f t="shared" si="27"/>
        <v>0</v>
      </c>
      <c r="AK8" s="34">
        <f t="shared" si="28"/>
        <v>0</v>
      </c>
      <c r="AL8" s="34">
        <f t="shared" si="29"/>
        <v>0</v>
      </c>
      <c r="AM8" s="15"/>
    </row>
    <row r="9" spans="1:39" x14ac:dyDescent="0.25">
      <c r="D9" s="15"/>
      <c r="E9" s="3">
        <f t="shared" si="2"/>
        <v>0</v>
      </c>
      <c r="F9" s="47">
        <f t="shared" si="3"/>
        <v>0</v>
      </c>
      <c r="G9" s="34">
        <f t="shared" si="4"/>
        <v>0</v>
      </c>
      <c r="H9" s="34">
        <f t="shared" si="5"/>
        <v>0</v>
      </c>
      <c r="I9" s="34">
        <f t="shared" si="6"/>
        <v>0</v>
      </c>
      <c r="J9" s="34">
        <f t="shared" si="7"/>
        <v>0</v>
      </c>
      <c r="K9" s="34">
        <f t="shared" si="8"/>
        <v>0</v>
      </c>
      <c r="L9" s="34">
        <f t="shared" si="9"/>
        <v>0</v>
      </c>
      <c r="M9" s="15"/>
      <c r="N9" s="34">
        <f t="shared" si="10"/>
        <v>0</v>
      </c>
      <c r="O9" s="34">
        <f t="shared" si="11"/>
        <v>0</v>
      </c>
      <c r="P9" s="34">
        <f t="shared" si="12"/>
        <v>0</v>
      </c>
      <c r="Q9" s="34">
        <f t="shared" si="13"/>
        <v>0</v>
      </c>
      <c r="R9" s="34">
        <f t="shared" si="14"/>
        <v>0</v>
      </c>
      <c r="S9" s="34">
        <f t="shared" si="15"/>
        <v>0</v>
      </c>
      <c r="W9" s="15"/>
      <c r="X9" s="3">
        <f t="shared" si="16"/>
        <v>0</v>
      </c>
      <c r="Y9" s="47">
        <f t="shared" si="17"/>
        <v>0</v>
      </c>
      <c r="Z9" s="34">
        <f t="shared" si="18"/>
        <v>0</v>
      </c>
      <c r="AA9" s="34">
        <f t="shared" si="19"/>
        <v>0</v>
      </c>
      <c r="AB9" s="34">
        <f t="shared" si="20"/>
        <v>0</v>
      </c>
      <c r="AC9" s="34">
        <f t="shared" si="21"/>
        <v>0</v>
      </c>
      <c r="AD9" s="34">
        <f t="shared" si="22"/>
        <v>0</v>
      </c>
      <c r="AE9" s="34">
        <f t="shared" si="23"/>
        <v>0</v>
      </c>
      <c r="AF9" s="15"/>
      <c r="AG9" s="34">
        <f t="shared" si="24"/>
        <v>0</v>
      </c>
      <c r="AH9" s="34">
        <f t="shared" si="25"/>
        <v>0</v>
      </c>
      <c r="AI9" s="34">
        <f t="shared" si="26"/>
        <v>0</v>
      </c>
      <c r="AJ9" s="34">
        <f t="shared" si="27"/>
        <v>0</v>
      </c>
      <c r="AK9" s="34">
        <f t="shared" si="28"/>
        <v>0</v>
      </c>
      <c r="AL9" s="34">
        <f t="shared" si="29"/>
        <v>0</v>
      </c>
      <c r="AM9" s="15"/>
    </row>
    <row r="10" spans="1:39" x14ac:dyDescent="0.25">
      <c r="D10" s="15"/>
      <c r="E10" s="3">
        <f t="shared" si="2"/>
        <v>0</v>
      </c>
      <c r="F10" s="47">
        <f t="shared" si="3"/>
        <v>0</v>
      </c>
      <c r="G10" s="34">
        <f t="shared" si="4"/>
        <v>0</v>
      </c>
      <c r="H10" s="34">
        <f t="shared" si="5"/>
        <v>0</v>
      </c>
      <c r="I10" s="34">
        <f t="shared" si="6"/>
        <v>0</v>
      </c>
      <c r="J10" s="34">
        <f t="shared" si="7"/>
        <v>0</v>
      </c>
      <c r="K10" s="34">
        <f t="shared" si="8"/>
        <v>0</v>
      </c>
      <c r="L10" s="34">
        <f t="shared" si="9"/>
        <v>0</v>
      </c>
      <c r="M10" s="15"/>
      <c r="N10" s="34">
        <f t="shared" si="10"/>
        <v>0</v>
      </c>
      <c r="O10" s="34">
        <f t="shared" si="11"/>
        <v>0</v>
      </c>
      <c r="P10" s="34">
        <f t="shared" si="12"/>
        <v>0</v>
      </c>
      <c r="Q10" s="34">
        <f t="shared" si="13"/>
        <v>0</v>
      </c>
      <c r="R10" s="34">
        <f t="shared" si="14"/>
        <v>0</v>
      </c>
      <c r="S10" s="34">
        <f t="shared" si="15"/>
        <v>0</v>
      </c>
      <c r="W10" s="15"/>
      <c r="X10" s="3">
        <f t="shared" si="16"/>
        <v>0</v>
      </c>
      <c r="Y10" s="47">
        <f t="shared" si="17"/>
        <v>0</v>
      </c>
      <c r="Z10" s="34">
        <f t="shared" si="18"/>
        <v>0</v>
      </c>
      <c r="AA10" s="34">
        <f t="shared" si="19"/>
        <v>0</v>
      </c>
      <c r="AB10" s="34">
        <f t="shared" si="20"/>
        <v>0</v>
      </c>
      <c r="AC10" s="34">
        <f t="shared" si="21"/>
        <v>0</v>
      </c>
      <c r="AD10" s="34">
        <f t="shared" si="22"/>
        <v>0</v>
      </c>
      <c r="AE10" s="34">
        <f t="shared" si="23"/>
        <v>0</v>
      </c>
      <c r="AF10" s="15"/>
      <c r="AG10" s="34">
        <f t="shared" si="24"/>
        <v>0</v>
      </c>
      <c r="AH10" s="34">
        <f t="shared" si="25"/>
        <v>0</v>
      </c>
      <c r="AI10" s="34">
        <f t="shared" si="26"/>
        <v>0</v>
      </c>
      <c r="AJ10" s="34">
        <f t="shared" si="27"/>
        <v>0</v>
      </c>
      <c r="AK10" s="34">
        <f t="shared" si="28"/>
        <v>0</v>
      </c>
      <c r="AL10" s="34">
        <f t="shared" si="29"/>
        <v>0</v>
      </c>
      <c r="AM10" s="15"/>
    </row>
    <row r="11" spans="1:39" x14ac:dyDescent="0.25">
      <c r="D11" s="15"/>
      <c r="E11" s="3">
        <f t="shared" si="2"/>
        <v>0</v>
      </c>
      <c r="F11" s="47">
        <f t="shared" si="3"/>
        <v>0</v>
      </c>
      <c r="G11" s="34">
        <f t="shared" si="4"/>
        <v>0</v>
      </c>
      <c r="H11" s="34">
        <f t="shared" si="5"/>
        <v>0</v>
      </c>
      <c r="I11" s="34">
        <f t="shared" si="6"/>
        <v>0</v>
      </c>
      <c r="J11" s="34">
        <f t="shared" si="7"/>
        <v>0</v>
      </c>
      <c r="K11" s="34">
        <f t="shared" si="8"/>
        <v>0</v>
      </c>
      <c r="L11" s="34">
        <f t="shared" si="9"/>
        <v>0</v>
      </c>
      <c r="M11" s="15"/>
      <c r="N11" s="34">
        <f t="shared" si="10"/>
        <v>0</v>
      </c>
      <c r="O11" s="34">
        <f t="shared" si="11"/>
        <v>0</v>
      </c>
      <c r="P11" s="34">
        <f t="shared" si="12"/>
        <v>0</v>
      </c>
      <c r="Q11" s="34">
        <f t="shared" si="13"/>
        <v>0</v>
      </c>
      <c r="R11" s="34">
        <f t="shared" si="14"/>
        <v>0</v>
      </c>
      <c r="S11" s="34">
        <f t="shared" si="15"/>
        <v>0</v>
      </c>
      <c r="W11" s="15"/>
      <c r="X11" s="3">
        <f t="shared" si="16"/>
        <v>0</v>
      </c>
      <c r="Y11" s="47">
        <f t="shared" si="17"/>
        <v>0</v>
      </c>
      <c r="Z11" s="34">
        <f t="shared" si="18"/>
        <v>0</v>
      </c>
      <c r="AA11" s="34">
        <f t="shared" si="19"/>
        <v>0</v>
      </c>
      <c r="AB11" s="34">
        <f t="shared" si="20"/>
        <v>0</v>
      </c>
      <c r="AC11" s="34">
        <f t="shared" si="21"/>
        <v>0</v>
      </c>
      <c r="AD11" s="34">
        <f t="shared" si="22"/>
        <v>0</v>
      </c>
      <c r="AE11" s="34">
        <f t="shared" si="23"/>
        <v>0</v>
      </c>
      <c r="AF11" s="15"/>
      <c r="AG11" s="34">
        <f t="shared" si="24"/>
        <v>0</v>
      </c>
      <c r="AH11" s="34">
        <f t="shared" si="25"/>
        <v>0</v>
      </c>
      <c r="AI11" s="34">
        <f t="shared" si="26"/>
        <v>0</v>
      </c>
      <c r="AJ11" s="34">
        <f t="shared" si="27"/>
        <v>0</v>
      </c>
      <c r="AK11" s="34">
        <f t="shared" si="28"/>
        <v>0</v>
      </c>
      <c r="AL11" s="34">
        <f t="shared" si="29"/>
        <v>0</v>
      </c>
      <c r="AM11" s="15"/>
    </row>
    <row r="12" spans="1:39" x14ac:dyDescent="0.25">
      <c r="D12" s="15"/>
      <c r="E12" s="3">
        <f t="shared" si="2"/>
        <v>0</v>
      </c>
      <c r="F12" s="47">
        <f t="shared" si="3"/>
        <v>0</v>
      </c>
      <c r="G12" s="34">
        <f t="shared" si="4"/>
        <v>0</v>
      </c>
      <c r="H12" s="34">
        <f t="shared" si="5"/>
        <v>0</v>
      </c>
      <c r="I12" s="34">
        <f t="shared" si="6"/>
        <v>0</v>
      </c>
      <c r="J12" s="34">
        <f t="shared" si="7"/>
        <v>0</v>
      </c>
      <c r="K12" s="34">
        <f t="shared" si="8"/>
        <v>0</v>
      </c>
      <c r="L12" s="34">
        <f t="shared" si="9"/>
        <v>0</v>
      </c>
      <c r="M12" s="15"/>
      <c r="N12" s="34">
        <f t="shared" si="10"/>
        <v>0</v>
      </c>
      <c r="O12" s="34">
        <f t="shared" si="11"/>
        <v>0</v>
      </c>
      <c r="P12" s="34">
        <f t="shared" si="12"/>
        <v>0</v>
      </c>
      <c r="Q12" s="34">
        <f t="shared" si="13"/>
        <v>0</v>
      </c>
      <c r="R12" s="34">
        <f t="shared" si="14"/>
        <v>0</v>
      </c>
      <c r="S12" s="34">
        <f t="shared" si="15"/>
        <v>0</v>
      </c>
      <c r="W12" s="15"/>
      <c r="X12" s="3">
        <f t="shared" si="16"/>
        <v>0</v>
      </c>
      <c r="Y12" s="47">
        <f t="shared" si="17"/>
        <v>0</v>
      </c>
      <c r="Z12" s="34">
        <f t="shared" si="18"/>
        <v>0</v>
      </c>
      <c r="AA12" s="34">
        <f t="shared" si="19"/>
        <v>0</v>
      </c>
      <c r="AB12" s="34">
        <f t="shared" si="20"/>
        <v>0</v>
      </c>
      <c r="AC12" s="34">
        <f t="shared" si="21"/>
        <v>0</v>
      </c>
      <c r="AD12" s="34">
        <f t="shared" si="22"/>
        <v>0</v>
      </c>
      <c r="AE12" s="34">
        <f t="shared" si="23"/>
        <v>0</v>
      </c>
      <c r="AF12" s="15"/>
      <c r="AG12" s="34">
        <f t="shared" si="24"/>
        <v>0</v>
      </c>
      <c r="AH12" s="34">
        <f t="shared" si="25"/>
        <v>0</v>
      </c>
      <c r="AI12" s="34">
        <f t="shared" si="26"/>
        <v>0</v>
      </c>
      <c r="AJ12" s="34">
        <f t="shared" si="27"/>
        <v>0</v>
      </c>
      <c r="AK12" s="34">
        <f t="shared" si="28"/>
        <v>0</v>
      </c>
      <c r="AL12" s="34">
        <f t="shared" si="29"/>
        <v>0</v>
      </c>
      <c r="AM12" s="15"/>
    </row>
    <row r="13" spans="1:39" x14ac:dyDescent="0.25">
      <c r="D13" s="15"/>
      <c r="E13" s="3">
        <f t="shared" si="2"/>
        <v>0</v>
      </c>
      <c r="F13" s="47">
        <f t="shared" si="3"/>
        <v>0</v>
      </c>
      <c r="G13" s="34">
        <f t="shared" si="4"/>
        <v>0</v>
      </c>
      <c r="H13" s="34">
        <f t="shared" si="5"/>
        <v>0</v>
      </c>
      <c r="I13" s="34">
        <f t="shared" si="6"/>
        <v>0</v>
      </c>
      <c r="J13" s="34">
        <f t="shared" si="7"/>
        <v>0</v>
      </c>
      <c r="K13" s="34">
        <f t="shared" si="8"/>
        <v>0</v>
      </c>
      <c r="L13" s="34">
        <f t="shared" si="9"/>
        <v>0</v>
      </c>
      <c r="M13" s="15"/>
      <c r="N13" s="34">
        <f t="shared" si="10"/>
        <v>0</v>
      </c>
      <c r="O13" s="34">
        <f t="shared" si="11"/>
        <v>0</v>
      </c>
      <c r="P13" s="34">
        <f t="shared" si="12"/>
        <v>0</v>
      </c>
      <c r="Q13" s="34">
        <f t="shared" si="13"/>
        <v>0</v>
      </c>
      <c r="R13" s="34">
        <f t="shared" si="14"/>
        <v>0</v>
      </c>
      <c r="S13" s="34">
        <f t="shared" si="15"/>
        <v>0</v>
      </c>
      <c r="W13" s="15"/>
      <c r="X13" s="3">
        <f t="shared" si="16"/>
        <v>0</v>
      </c>
      <c r="Y13" s="47">
        <f t="shared" si="17"/>
        <v>0</v>
      </c>
      <c r="Z13" s="34">
        <f t="shared" si="18"/>
        <v>0</v>
      </c>
      <c r="AA13" s="34">
        <f t="shared" si="19"/>
        <v>0</v>
      </c>
      <c r="AB13" s="34">
        <f t="shared" si="20"/>
        <v>0</v>
      </c>
      <c r="AC13" s="34">
        <f t="shared" si="21"/>
        <v>0</v>
      </c>
      <c r="AD13" s="34">
        <f t="shared" si="22"/>
        <v>0</v>
      </c>
      <c r="AE13" s="34">
        <f t="shared" si="23"/>
        <v>0</v>
      </c>
      <c r="AF13" s="15"/>
      <c r="AG13" s="34">
        <f t="shared" si="24"/>
        <v>0</v>
      </c>
      <c r="AH13" s="34">
        <f t="shared" si="25"/>
        <v>0</v>
      </c>
      <c r="AI13" s="34">
        <f t="shared" si="26"/>
        <v>0</v>
      </c>
      <c r="AJ13" s="34">
        <f t="shared" si="27"/>
        <v>0</v>
      </c>
      <c r="AK13" s="34">
        <f t="shared" si="28"/>
        <v>0</v>
      </c>
      <c r="AL13" s="34">
        <f t="shared" si="29"/>
        <v>0</v>
      </c>
      <c r="AM13" s="15"/>
    </row>
    <row r="14" spans="1:39" x14ac:dyDescent="0.25">
      <c r="D14" s="15"/>
      <c r="E14" s="3">
        <f t="shared" si="2"/>
        <v>0</v>
      </c>
      <c r="F14" s="47">
        <f t="shared" si="3"/>
        <v>0</v>
      </c>
      <c r="G14" s="34">
        <f t="shared" si="4"/>
        <v>0</v>
      </c>
      <c r="H14" s="34">
        <f t="shared" si="5"/>
        <v>0</v>
      </c>
      <c r="I14" s="34">
        <f t="shared" si="6"/>
        <v>0</v>
      </c>
      <c r="J14" s="34">
        <f t="shared" si="7"/>
        <v>0</v>
      </c>
      <c r="K14" s="34">
        <f t="shared" si="8"/>
        <v>0</v>
      </c>
      <c r="L14" s="34">
        <f t="shared" si="9"/>
        <v>0</v>
      </c>
      <c r="M14" s="15"/>
      <c r="N14" s="34">
        <f t="shared" si="10"/>
        <v>0</v>
      </c>
      <c r="O14" s="34">
        <f t="shared" si="11"/>
        <v>0</v>
      </c>
      <c r="P14" s="34">
        <f t="shared" si="12"/>
        <v>0</v>
      </c>
      <c r="Q14" s="34">
        <f t="shared" si="13"/>
        <v>0</v>
      </c>
      <c r="R14" s="34">
        <f t="shared" si="14"/>
        <v>0</v>
      </c>
      <c r="S14" s="34">
        <f t="shared" si="15"/>
        <v>0</v>
      </c>
      <c r="W14" s="15"/>
      <c r="X14" s="3">
        <f t="shared" si="16"/>
        <v>0</v>
      </c>
      <c r="Y14" s="47">
        <f t="shared" si="17"/>
        <v>0</v>
      </c>
      <c r="Z14" s="34">
        <f t="shared" si="18"/>
        <v>0</v>
      </c>
      <c r="AA14" s="34">
        <f t="shared" si="19"/>
        <v>0</v>
      </c>
      <c r="AB14" s="34">
        <f t="shared" si="20"/>
        <v>0</v>
      </c>
      <c r="AC14" s="34">
        <f t="shared" si="21"/>
        <v>0</v>
      </c>
      <c r="AD14" s="34">
        <f t="shared" si="22"/>
        <v>0</v>
      </c>
      <c r="AE14" s="34">
        <f t="shared" si="23"/>
        <v>0</v>
      </c>
      <c r="AF14" s="15"/>
      <c r="AG14" s="34">
        <f t="shared" si="24"/>
        <v>0</v>
      </c>
      <c r="AH14" s="34">
        <f t="shared" si="25"/>
        <v>0</v>
      </c>
      <c r="AI14" s="34">
        <f t="shared" si="26"/>
        <v>0</v>
      </c>
      <c r="AJ14" s="34">
        <f t="shared" si="27"/>
        <v>0</v>
      </c>
      <c r="AK14" s="34">
        <f t="shared" si="28"/>
        <v>0</v>
      </c>
      <c r="AL14" s="34">
        <f t="shared" si="29"/>
        <v>0</v>
      </c>
      <c r="AM14" s="15"/>
    </row>
    <row r="15" spans="1:39" x14ac:dyDescent="0.25">
      <c r="D15" s="15"/>
      <c r="E15" s="3">
        <f t="shared" si="2"/>
        <v>0</v>
      </c>
      <c r="F15" s="47">
        <f t="shared" si="3"/>
        <v>0</v>
      </c>
      <c r="G15" s="34">
        <f t="shared" si="4"/>
        <v>0</v>
      </c>
      <c r="H15" s="34">
        <f t="shared" si="5"/>
        <v>0</v>
      </c>
      <c r="I15" s="34">
        <f t="shared" si="6"/>
        <v>0</v>
      </c>
      <c r="J15" s="34">
        <f t="shared" si="7"/>
        <v>0</v>
      </c>
      <c r="K15" s="34">
        <f t="shared" si="8"/>
        <v>0</v>
      </c>
      <c r="L15" s="34">
        <f t="shared" si="9"/>
        <v>0</v>
      </c>
      <c r="M15" s="15"/>
      <c r="N15" s="34">
        <f t="shared" si="10"/>
        <v>0</v>
      </c>
      <c r="O15" s="34">
        <f t="shared" si="11"/>
        <v>0</v>
      </c>
      <c r="P15" s="34">
        <f t="shared" si="12"/>
        <v>0</v>
      </c>
      <c r="Q15" s="34">
        <f t="shared" si="13"/>
        <v>0</v>
      </c>
      <c r="R15" s="34">
        <f t="shared" si="14"/>
        <v>0</v>
      </c>
      <c r="S15" s="34">
        <f t="shared" si="15"/>
        <v>0</v>
      </c>
      <c r="W15" s="15"/>
      <c r="X15" s="3">
        <f t="shared" si="16"/>
        <v>0</v>
      </c>
      <c r="Y15" s="47">
        <f t="shared" si="17"/>
        <v>0</v>
      </c>
      <c r="Z15" s="34">
        <f t="shared" si="18"/>
        <v>0</v>
      </c>
      <c r="AA15" s="34">
        <f t="shared" si="19"/>
        <v>0</v>
      </c>
      <c r="AB15" s="34">
        <f t="shared" si="20"/>
        <v>0</v>
      </c>
      <c r="AC15" s="34">
        <f t="shared" si="21"/>
        <v>0</v>
      </c>
      <c r="AD15" s="34">
        <f t="shared" si="22"/>
        <v>0</v>
      </c>
      <c r="AE15" s="34">
        <f t="shared" si="23"/>
        <v>0</v>
      </c>
      <c r="AF15" s="15"/>
      <c r="AG15" s="34">
        <f t="shared" si="24"/>
        <v>0</v>
      </c>
      <c r="AH15" s="34">
        <f t="shared" si="25"/>
        <v>0</v>
      </c>
      <c r="AI15" s="34">
        <f t="shared" si="26"/>
        <v>0</v>
      </c>
      <c r="AJ15" s="34">
        <f t="shared" si="27"/>
        <v>0</v>
      </c>
      <c r="AK15" s="34">
        <f t="shared" si="28"/>
        <v>0</v>
      </c>
      <c r="AL15" s="34">
        <f t="shared" si="29"/>
        <v>0</v>
      </c>
      <c r="AM15" s="15"/>
    </row>
    <row r="16" spans="1:39" x14ac:dyDescent="0.25">
      <c r="D16" s="15"/>
      <c r="E16" s="3">
        <f t="shared" si="2"/>
        <v>0</v>
      </c>
      <c r="F16" s="47">
        <f t="shared" si="3"/>
        <v>0</v>
      </c>
      <c r="G16" s="34">
        <f t="shared" si="4"/>
        <v>0</v>
      </c>
      <c r="H16" s="34">
        <f t="shared" si="5"/>
        <v>0</v>
      </c>
      <c r="I16" s="34">
        <f t="shared" si="6"/>
        <v>0</v>
      </c>
      <c r="J16" s="34">
        <f t="shared" si="7"/>
        <v>0</v>
      </c>
      <c r="K16" s="34">
        <f t="shared" si="8"/>
        <v>0</v>
      </c>
      <c r="L16" s="34">
        <f t="shared" si="9"/>
        <v>0</v>
      </c>
      <c r="M16" s="15"/>
      <c r="N16" s="34">
        <f t="shared" si="10"/>
        <v>0</v>
      </c>
      <c r="O16" s="34">
        <f t="shared" si="11"/>
        <v>0</v>
      </c>
      <c r="P16" s="34">
        <f t="shared" si="12"/>
        <v>0</v>
      </c>
      <c r="Q16" s="34">
        <f t="shared" si="13"/>
        <v>0</v>
      </c>
      <c r="R16" s="34">
        <f t="shared" si="14"/>
        <v>0</v>
      </c>
      <c r="S16" s="34">
        <f t="shared" si="15"/>
        <v>0</v>
      </c>
      <c r="W16" s="15"/>
      <c r="X16" s="3">
        <f t="shared" si="16"/>
        <v>0</v>
      </c>
      <c r="Y16" s="47">
        <f t="shared" si="17"/>
        <v>0</v>
      </c>
      <c r="Z16" s="34">
        <f t="shared" si="18"/>
        <v>0</v>
      </c>
      <c r="AA16" s="34">
        <f t="shared" si="19"/>
        <v>0</v>
      </c>
      <c r="AB16" s="34">
        <f t="shared" si="20"/>
        <v>0</v>
      </c>
      <c r="AC16" s="34">
        <f t="shared" si="21"/>
        <v>0</v>
      </c>
      <c r="AD16" s="34">
        <f t="shared" si="22"/>
        <v>0</v>
      </c>
      <c r="AE16" s="34">
        <f t="shared" si="23"/>
        <v>0</v>
      </c>
      <c r="AF16" s="15"/>
      <c r="AG16" s="34">
        <f t="shared" si="24"/>
        <v>0</v>
      </c>
      <c r="AH16" s="34">
        <f t="shared" si="25"/>
        <v>0</v>
      </c>
      <c r="AI16" s="34">
        <f t="shared" si="26"/>
        <v>0</v>
      </c>
      <c r="AJ16" s="34">
        <f t="shared" si="27"/>
        <v>0</v>
      </c>
      <c r="AK16" s="34">
        <f t="shared" si="28"/>
        <v>0</v>
      </c>
      <c r="AL16" s="34">
        <f t="shared" si="29"/>
        <v>0</v>
      </c>
      <c r="AM16" s="15"/>
    </row>
    <row r="17" spans="4:39" x14ac:dyDescent="0.25">
      <c r="D17" s="15"/>
      <c r="E17" s="3">
        <f t="shared" si="2"/>
        <v>0</v>
      </c>
      <c r="F17" s="47">
        <f t="shared" si="3"/>
        <v>0</v>
      </c>
      <c r="G17" s="34">
        <f t="shared" si="4"/>
        <v>0</v>
      </c>
      <c r="H17" s="34">
        <f t="shared" si="5"/>
        <v>0</v>
      </c>
      <c r="I17" s="34">
        <f t="shared" si="6"/>
        <v>0</v>
      </c>
      <c r="J17" s="34">
        <f t="shared" si="7"/>
        <v>0</v>
      </c>
      <c r="K17" s="34">
        <f t="shared" si="8"/>
        <v>0</v>
      </c>
      <c r="L17" s="34">
        <f t="shared" si="9"/>
        <v>0</v>
      </c>
      <c r="M17" s="15"/>
      <c r="N17" s="34">
        <f t="shared" si="10"/>
        <v>0</v>
      </c>
      <c r="O17" s="34">
        <f t="shared" si="11"/>
        <v>0</v>
      </c>
      <c r="P17" s="34">
        <f t="shared" si="12"/>
        <v>0</v>
      </c>
      <c r="Q17" s="34">
        <f t="shared" si="13"/>
        <v>0</v>
      </c>
      <c r="R17" s="34">
        <f t="shared" si="14"/>
        <v>0</v>
      </c>
      <c r="S17" s="34">
        <f t="shared" si="15"/>
        <v>0</v>
      </c>
      <c r="W17" s="15"/>
      <c r="X17" s="3">
        <f t="shared" si="16"/>
        <v>0</v>
      </c>
      <c r="Y17" s="47">
        <f t="shared" si="17"/>
        <v>0</v>
      </c>
      <c r="Z17" s="34">
        <f t="shared" si="18"/>
        <v>0</v>
      </c>
      <c r="AA17" s="34">
        <f t="shared" si="19"/>
        <v>0</v>
      </c>
      <c r="AB17" s="34">
        <f t="shared" si="20"/>
        <v>0</v>
      </c>
      <c r="AC17" s="34">
        <f t="shared" si="21"/>
        <v>0</v>
      </c>
      <c r="AD17" s="34">
        <f t="shared" si="22"/>
        <v>0</v>
      </c>
      <c r="AE17" s="34">
        <f t="shared" si="23"/>
        <v>0</v>
      </c>
      <c r="AF17" s="15"/>
      <c r="AG17" s="34">
        <f t="shared" si="24"/>
        <v>0</v>
      </c>
      <c r="AH17" s="34">
        <f t="shared" si="25"/>
        <v>0</v>
      </c>
      <c r="AI17" s="34">
        <f t="shared" si="26"/>
        <v>0</v>
      </c>
      <c r="AJ17" s="34">
        <f t="shared" si="27"/>
        <v>0</v>
      </c>
      <c r="AK17" s="34">
        <f t="shared" si="28"/>
        <v>0</v>
      </c>
      <c r="AL17" s="34">
        <f t="shared" si="29"/>
        <v>0</v>
      </c>
      <c r="AM17" s="15"/>
    </row>
    <row r="18" spans="4:39" x14ac:dyDescent="0.25">
      <c r="D18" s="15"/>
      <c r="E18" s="3">
        <f t="shared" si="2"/>
        <v>0</v>
      </c>
      <c r="F18" s="47">
        <f t="shared" si="3"/>
        <v>0</v>
      </c>
      <c r="G18" s="34">
        <f t="shared" si="4"/>
        <v>0</v>
      </c>
      <c r="H18" s="34">
        <f t="shared" si="5"/>
        <v>0</v>
      </c>
      <c r="I18" s="34">
        <f t="shared" si="6"/>
        <v>0</v>
      </c>
      <c r="J18" s="34">
        <f t="shared" si="7"/>
        <v>0</v>
      </c>
      <c r="K18" s="34">
        <f t="shared" si="8"/>
        <v>0</v>
      </c>
      <c r="L18" s="34">
        <f t="shared" si="9"/>
        <v>0</v>
      </c>
      <c r="M18" s="15"/>
      <c r="N18" s="34">
        <f t="shared" si="10"/>
        <v>0</v>
      </c>
      <c r="O18" s="34">
        <f t="shared" si="11"/>
        <v>0</v>
      </c>
      <c r="P18" s="34">
        <f t="shared" si="12"/>
        <v>0</v>
      </c>
      <c r="Q18" s="34">
        <f t="shared" si="13"/>
        <v>0</v>
      </c>
      <c r="R18" s="34">
        <f t="shared" si="14"/>
        <v>0</v>
      </c>
      <c r="S18" s="34">
        <f t="shared" si="15"/>
        <v>0</v>
      </c>
      <c r="W18" s="15"/>
      <c r="X18" s="3">
        <f t="shared" si="16"/>
        <v>0</v>
      </c>
      <c r="Y18" s="47">
        <f t="shared" si="17"/>
        <v>0</v>
      </c>
      <c r="Z18" s="34">
        <f t="shared" si="18"/>
        <v>0</v>
      </c>
      <c r="AA18" s="34">
        <f t="shared" si="19"/>
        <v>0</v>
      </c>
      <c r="AB18" s="34">
        <f t="shared" si="20"/>
        <v>0</v>
      </c>
      <c r="AC18" s="34">
        <f t="shared" si="21"/>
        <v>0</v>
      </c>
      <c r="AD18" s="34">
        <f t="shared" si="22"/>
        <v>0</v>
      </c>
      <c r="AE18" s="34">
        <f t="shared" si="23"/>
        <v>0</v>
      </c>
      <c r="AF18" s="15"/>
      <c r="AG18" s="34">
        <f t="shared" si="24"/>
        <v>0</v>
      </c>
      <c r="AH18" s="34">
        <f t="shared" si="25"/>
        <v>0</v>
      </c>
      <c r="AI18" s="34">
        <f t="shared" si="26"/>
        <v>0</v>
      </c>
      <c r="AJ18" s="34">
        <f t="shared" si="27"/>
        <v>0</v>
      </c>
      <c r="AK18" s="34">
        <f t="shared" si="28"/>
        <v>0</v>
      </c>
      <c r="AL18" s="34">
        <f t="shared" si="29"/>
        <v>0</v>
      </c>
      <c r="AM18" s="15"/>
    </row>
    <row r="19" spans="4:39" x14ac:dyDescent="0.25">
      <c r="D19" s="15"/>
      <c r="E19" s="3">
        <f t="shared" si="2"/>
        <v>0</v>
      </c>
      <c r="F19" s="47">
        <f t="shared" si="3"/>
        <v>0</v>
      </c>
      <c r="G19" s="34">
        <f t="shared" si="4"/>
        <v>0</v>
      </c>
      <c r="H19" s="34">
        <f t="shared" si="5"/>
        <v>0</v>
      </c>
      <c r="I19" s="34">
        <f t="shared" si="6"/>
        <v>0</v>
      </c>
      <c r="J19" s="34">
        <f t="shared" si="7"/>
        <v>0</v>
      </c>
      <c r="K19" s="34">
        <f t="shared" si="8"/>
        <v>0</v>
      </c>
      <c r="L19" s="34">
        <f t="shared" si="9"/>
        <v>0</v>
      </c>
      <c r="M19" s="15"/>
      <c r="N19" s="34">
        <f t="shared" si="10"/>
        <v>0</v>
      </c>
      <c r="O19" s="34">
        <f t="shared" si="11"/>
        <v>0</v>
      </c>
      <c r="P19" s="34">
        <f t="shared" si="12"/>
        <v>0</v>
      </c>
      <c r="Q19" s="34">
        <f t="shared" si="13"/>
        <v>0</v>
      </c>
      <c r="R19" s="34">
        <f t="shared" si="14"/>
        <v>0</v>
      </c>
      <c r="S19" s="34">
        <f t="shared" si="15"/>
        <v>0</v>
      </c>
      <c r="W19" s="15"/>
      <c r="X19" s="3">
        <f t="shared" si="16"/>
        <v>0</v>
      </c>
      <c r="Y19" s="47">
        <f t="shared" si="17"/>
        <v>0</v>
      </c>
      <c r="Z19" s="34">
        <f t="shared" si="18"/>
        <v>0</v>
      </c>
      <c r="AA19" s="34">
        <f t="shared" si="19"/>
        <v>0</v>
      </c>
      <c r="AB19" s="34">
        <f t="shared" si="20"/>
        <v>0</v>
      </c>
      <c r="AC19" s="34">
        <f t="shared" si="21"/>
        <v>0</v>
      </c>
      <c r="AD19" s="34">
        <f t="shared" si="22"/>
        <v>0</v>
      </c>
      <c r="AE19" s="34">
        <f t="shared" si="23"/>
        <v>0</v>
      </c>
      <c r="AF19" s="15"/>
      <c r="AG19" s="34">
        <f t="shared" si="24"/>
        <v>0</v>
      </c>
      <c r="AH19" s="34">
        <f t="shared" si="25"/>
        <v>0</v>
      </c>
      <c r="AI19" s="34">
        <f t="shared" si="26"/>
        <v>0</v>
      </c>
      <c r="AJ19" s="34">
        <f t="shared" si="27"/>
        <v>0</v>
      </c>
      <c r="AK19" s="34">
        <f t="shared" si="28"/>
        <v>0</v>
      </c>
      <c r="AL19" s="34">
        <f t="shared" si="29"/>
        <v>0</v>
      </c>
      <c r="AM19" s="15"/>
    </row>
    <row r="20" spans="4:39" x14ac:dyDescent="0.25">
      <c r="D20" s="15"/>
      <c r="E20" s="3">
        <f t="shared" si="2"/>
        <v>0</v>
      </c>
      <c r="F20" s="47">
        <f t="shared" si="3"/>
        <v>0</v>
      </c>
      <c r="G20" s="34">
        <f t="shared" si="4"/>
        <v>0</v>
      </c>
      <c r="H20" s="34">
        <f t="shared" si="5"/>
        <v>0</v>
      </c>
      <c r="I20" s="34">
        <f t="shared" si="6"/>
        <v>0</v>
      </c>
      <c r="J20" s="34">
        <f t="shared" si="7"/>
        <v>0</v>
      </c>
      <c r="K20" s="34">
        <f t="shared" si="8"/>
        <v>0</v>
      </c>
      <c r="L20" s="34">
        <f t="shared" si="9"/>
        <v>0</v>
      </c>
      <c r="M20" s="15"/>
      <c r="N20" s="34">
        <f t="shared" si="10"/>
        <v>0</v>
      </c>
      <c r="O20" s="34">
        <f t="shared" si="11"/>
        <v>0</v>
      </c>
      <c r="P20" s="34">
        <f t="shared" si="12"/>
        <v>0</v>
      </c>
      <c r="Q20" s="34">
        <f t="shared" si="13"/>
        <v>0</v>
      </c>
      <c r="R20" s="34">
        <f t="shared" si="14"/>
        <v>0</v>
      </c>
      <c r="S20" s="34">
        <f t="shared" si="15"/>
        <v>0</v>
      </c>
      <c r="W20" s="15"/>
      <c r="X20" s="3">
        <f t="shared" si="16"/>
        <v>0</v>
      </c>
      <c r="Y20" s="47">
        <f t="shared" si="17"/>
        <v>0</v>
      </c>
      <c r="Z20" s="34">
        <f t="shared" si="18"/>
        <v>0</v>
      </c>
      <c r="AA20" s="34">
        <f t="shared" si="19"/>
        <v>0</v>
      </c>
      <c r="AB20" s="34">
        <f t="shared" si="20"/>
        <v>0</v>
      </c>
      <c r="AC20" s="34">
        <f t="shared" si="21"/>
        <v>0</v>
      </c>
      <c r="AD20" s="34">
        <f t="shared" si="22"/>
        <v>0</v>
      </c>
      <c r="AE20" s="34">
        <f t="shared" si="23"/>
        <v>0</v>
      </c>
      <c r="AF20" s="15"/>
      <c r="AG20" s="34">
        <f t="shared" si="24"/>
        <v>0</v>
      </c>
      <c r="AH20" s="34">
        <f t="shared" si="25"/>
        <v>0</v>
      </c>
      <c r="AI20" s="34">
        <f t="shared" si="26"/>
        <v>0</v>
      </c>
      <c r="AJ20" s="34">
        <f t="shared" si="27"/>
        <v>0</v>
      </c>
      <c r="AK20" s="34">
        <f t="shared" si="28"/>
        <v>0</v>
      </c>
      <c r="AL20" s="34">
        <f t="shared" si="29"/>
        <v>0</v>
      </c>
      <c r="AM20" s="15"/>
    </row>
    <row r="21" spans="4:39" x14ac:dyDescent="0.25">
      <c r="D21" s="15"/>
      <c r="E21" s="3">
        <f t="shared" si="2"/>
        <v>0</v>
      </c>
      <c r="F21" s="47">
        <f t="shared" si="3"/>
        <v>0</v>
      </c>
      <c r="G21" s="34">
        <f t="shared" si="4"/>
        <v>0</v>
      </c>
      <c r="H21" s="34">
        <f t="shared" si="5"/>
        <v>0</v>
      </c>
      <c r="I21" s="34">
        <f t="shared" si="6"/>
        <v>0</v>
      </c>
      <c r="J21" s="34">
        <f t="shared" si="7"/>
        <v>0</v>
      </c>
      <c r="K21" s="34">
        <f t="shared" si="8"/>
        <v>0</v>
      </c>
      <c r="L21" s="34">
        <f t="shared" si="9"/>
        <v>0</v>
      </c>
      <c r="M21" s="15"/>
      <c r="N21" s="34">
        <f t="shared" si="10"/>
        <v>0</v>
      </c>
      <c r="O21" s="34">
        <f t="shared" si="11"/>
        <v>0</v>
      </c>
      <c r="P21" s="34">
        <f t="shared" si="12"/>
        <v>0</v>
      </c>
      <c r="Q21" s="34">
        <f t="shared" si="13"/>
        <v>0</v>
      </c>
      <c r="R21" s="34">
        <f t="shared" si="14"/>
        <v>0</v>
      </c>
      <c r="S21" s="34">
        <f t="shared" si="15"/>
        <v>0</v>
      </c>
      <c r="W21" s="15"/>
      <c r="X21" s="3">
        <f t="shared" si="16"/>
        <v>0</v>
      </c>
      <c r="Y21" s="47">
        <f t="shared" si="17"/>
        <v>0</v>
      </c>
      <c r="Z21" s="34">
        <f t="shared" si="18"/>
        <v>0</v>
      </c>
      <c r="AA21" s="34">
        <f t="shared" si="19"/>
        <v>0</v>
      </c>
      <c r="AB21" s="34">
        <f t="shared" si="20"/>
        <v>0</v>
      </c>
      <c r="AC21" s="34">
        <f t="shared" si="21"/>
        <v>0</v>
      </c>
      <c r="AD21" s="34">
        <f t="shared" si="22"/>
        <v>0</v>
      </c>
      <c r="AE21" s="34">
        <f t="shared" si="23"/>
        <v>0</v>
      </c>
      <c r="AF21" s="15"/>
      <c r="AG21" s="34">
        <f t="shared" si="24"/>
        <v>0</v>
      </c>
      <c r="AH21" s="34">
        <f t="shared" si="25"/>
        <v>0</v>
      </c>
      <c r="AI21" s="34">
        <f t="shared" si="26"/>
        <v>0</v>
      </c>
      <c r="AJ21" s="34">
        <f t="shared" si="27"/>
        <v>0</v>
      </c>
      <c r="AK21" s="34">
        <f t="shared" si="28"/>
        <v>0</v>
      </c>
      <c r="AL21" s="34">
        <f t="shared" si="29"/>
        <v>0</v>
      </c>
      <c r="AM21" s="15"/>
    </row>
    <row r="22" spans="4:39" x14ac:dyDescent="0.25">
      <c r="D22" s="15"/>
      <c r="E22" s="3">
        <f t="shared" si="2"/>
        <v>0</v>
      </c>
      <c r="F22" s="47">
        <f t="shared" si="3"/>
        <v>0</v>
      </c>
      <c r="G22" s="34">
        <f t="shared" si="4"/>
        <v>0</v>
      </c>
      <c r="H22" s="34">
        <f t="shared" si="5"/>
        <v>0</v>
      </c>
      <c r="I22" s="34">
        <f t="shared" si="6"/>
        <v>0</v>
      </c>
      <c r="J22" s="34">
        <f t="shared" si="7"/>
        <v>0</v>
      </c>
      <c r="K22" s="34">
        <f t="shared" si="8"/>
        <v>0</v>
      </c>
      <c r="L22" s="34">
        <f t="shared" si="9"/>
        <v>0</v>
      </c>
      <c r="M22" s="15"/>
      <c r="N22" s="34">
        <f t="shared" si="10"/>
        <v>0</v>
      </c>
      <c r="O22" s="34">
        <f t="shared" si="11"/>
        <v>0</v>
      </c>
      <c r="P22" s="34">
        <f t="shared" si="12"/>
        <v>0</v>
      </c>
      <c r="Q22" s="34">
        <f t="shared" si="13"/>
        <v>0</v>
      </c>
      <c r="R22" s="34">
        <f t="shared" si="14"/>
        <v>0</v>
      </c>
      <c r="S22" s="34">
        <f t="shared" si="15"/>
        <v>0</v>
      </c>
      <c r="W22" s="15"/>
      <c r="X22" s="3">
        <f t="shared" si="16"/>
        <v>0</v>
      </c>
      <c r="Y22" s="47">
        <f t="shared" si="17"/>
        <v>0</v>
      </c>
      <c r="Z22" s="34">
        <f t="shared" si="18"/>
        <v>0</v>
      </c>
      <c r="AA22" s="34">
        <f t="shared" si="19"/>
        <v>0</v>
      </c>
      <c r="AB22" s="34">
        <f t="shared" si="20"/>
        <v>0</v>
      </c>
      <c r="AC22" s="34">
        <f t="shared" si="21"/>
        <v>0</v>
      </c>
      <c r="AD22" s="34">
        <f t="shared" si="22"/>
        <v>0</v>
      </c>
      <c r="AE22" s="34">
        <f t="shared" si="23"/>
        <v>0</v>
      </c>
      <c r="AF22" s="15"/>
      <c r="AG22" s="34">
        <f t="shared" si="24"/>
        <v>0</v>
      </c>
      <c r="AH22" s="34">
        <f t="shared" si="25"/>
        <v>0</v>
      </c>
      <c r="AI22" s="34">
        <f t="shared" si="26"/>
        <v>0</v>
      </c>
      <c r="AJ22" s="34">
        <f t="shared" si="27"/>
        <v>0</v>
      </c>
      <c r="AK22" s="34">
        <f t="shared" si="28"/>
        <v>0</v>
      </c>
      <c r="AL22" s="34">
        <f t="shared" si="29"/>
        <v>0</v>
      </c>
      <c r="AM22" s="15"/>
    </row>
    <row r="23" spans="4:39" x14ac:dyDescent="0.25">
      <c r="D23" s="15"/>
      <c r="E23" s="3">
        <f t="shared" si="2"/>
        <v>0</v>
      </c>
      <c r="F23" s="47">
        <f t="shared" si="3"/>
        <v>0</v>
      </c>
      <c r="G23" s="34">
        <f t="shared" si="4"/>
        <v>0</v>
      </c>
      <c r="H23" s="34">
        <f t="shared" si="5"/>
        <v>0</v>
      </c>
      <c r="I23" s="34">
        <f t="shared" si="6"/>
        <v>0</v>
      </c>
      <c r="J23" s="34">
        <f t="shared" si="7"/>
        <v>0</v>
      </c>
      <c r="K23" s="34">
        <f t="shared" si="8"/>
        <v>0</v>
      </c>
      <c r="L23" s="34">
        <f t="shared" si="9"/>
        <v>0</v>
      </c>
      <c r="M23" s="15"/>
      <c r="N23" s="34">
        <f t="shared" si="10"/>
        <v>0</v>
      </c>
      <c r="O23" s="34">
        <f t="shared" si="11"/>
        <v>0</v>
      </c>
      <c r="P23" s="34">
        <f t="shared" si="12"/>
        <v>0</v>
      </c>
      <c r="Q23" s="34">
        <f t="shared" si="13"/>
        <v>0</v>
      </c>
      <c r="R23" s="34">
        <f t="shared" si="14"/>
        <v>0</v>
      </c>
      <c r="S23" s="34">
        <f t="shared" si="15"/>
        <v>0</v>
      </c>
      <c r="W23" s="15"/>
      <c r="X23" s="3">
        <f t="shared" si="16"/>
        <v>0</v>
      </c>
      <c r="Y23" s="47">
        <f t="shared" si="17"/>
        <v>0</v>
      </c>
      <c r="Z23" s="34">
        <f t="shared" si="18"/>
        <v>0</v>
      </c>
      <c r="AA23" s="34">
        <f t="shared" si="19"/>
        <v>0</v>
      </c>
      <c r="AB23" s="34">
        <f t="shared" si="20"/>
        <v>0</v>
      </c>
      <c r="AC23" s="34">
        <f t="shared" si="21"/>
        <v>0</v>
      </c>
      <c r="AD23" s="34">
        <f t="shared" si="22"/>
        <v>0</v>
      </c>
      <c r="AE23" s="34">
        <f t="shared" si="23"/>
        <v>0</v>
      </c>
      <c r="AF23" s="15"/>
      <c r="AG23" s="34">
        <f t="shared" si="24"/>
        <v>0</v>
      </c>
      <c r="AH23" s="34">
        <f t="shared" si="25"/>
        <v>0</v>
      </c>
      <c r="AI23" s="34">
        <f t="shared" si="26"/>
        <v>0</v>
      </c>
      <c r="AJ23" s="34">
        <f t="shared" si="27"/>
        <v>0</v>
      </c>
      <c r="AK23" s="34">
        <f t="shared" si="28"/>
        <v>0</v>
      </c>
      <c r="AL23" s="34">
        <f t="shared" si="29"/>
        <v>0</v>
      </c>
      <c r="AM23" s="15"/>
    </row>
    <row r="24" spans="4:39" x14ac:dyDescent="0.25">
      <c r="D24" s="15"/>
      <c r="E24" s="3">
        <f t="shared" si="2"/>
        <v>0</v>
      </c>
      <c r="F24" s="47">
        <f t="shared" si="3"/>
        <v>0</v>
      </c>
      <c r="G24" s="34">
        <f t="shared" si="4"/>
        <v>0</v>
      </c>
      <c r="H24" s="34">
        <f t="shared" si="5"/>
        <v>0</v>
      </c>
      <c r="I24" s="34">
        <f t="shared" si="6"/>
        <v>0</v>
      </c>
      <c r="J24" s="34">
        <f t="shared" si="7"/>
        <v>0</v>
      </c>
      <c r="K24" s="34">
        <f t="shared" si="8"/>
        <v>0</v>
      </c>
      <c r="L24" s="34">
        <f t="shared" si="9"/>
        <v>0</v>
      </c>
      <c r="M24" s="15"/>
      <c r="N24" s="34">
        <f t="shared" si="10"/>
        <v>0</v>
      </c>
      <c r="O24" s="34">
        <f t="shared" si="11"/>
        <v>0</v>
      </c>
      <c r="P24" s="34">
        <f t="shared" si="12"/>
        <v>0</v>
      </c>
      <c r="Q24" s="34">
        <f t="shared" si="13"/>
        <v>0</v>
      </c>
      <c r="R24" s="34">
        <f t="shared" si="14"/>
        <v>0</v>
      </c>
      <c r="S24" s="34">
        <f t="shared" si="15"/>
        <v>0</v>
      </c>
      <c r="W24" s="15"/>
      <c r="X24" s="3">
        <f t="shared" si="16"/>
        <v>0</v>
      </c>
      <c r="Y24" s="47">
        <f t="shared" si="17"/>
        <v>0</v>
      </c>
      <c r="Z24" s="34">
        <f t="shared" si="18"/>
        <v>0</v>
      </c>
      <c r="AA24" s="34">
        <f t="shared" si="19"/>
        <v>0</v>
      </c>
      <c r="AB24" s="34">
        <f t="shared" si="20"/>
        <v>0</v>
      </c>
      <c r="AC24" s="34">
        <f t="shared" si="21"/>
        <v>0</v>
      </c>
      <c r="AD24" s="34">
        <f t="shared" si="22"/>
        <v>0</v>
      </c>
      <c r="AE24" s="34">
        <f t="shared" si="23"/>
        <v>0</v>
      </c>
      <c r="AF24" s="15"/>
      <c r="AG24" s="34">
        <f t="shared" si="24"/>
        <v>0</v>
      </c>
      <c r="AH24" s="34">
        <f t="shared" si="25"/>
        <v>0</v>
      </c>
      <c r="AI24" s="34">
        <f t="shared" si="26"/>
        <v>0</v>
      </c>
      <c r="AJ24" s="34">
        <f t="shared" si="27"/>
        <v>0</v>
      </c>
      <c r="AK24" s="34">
        <f t="shared" si="28"/>
        <v>0</v>
      </c>
      <c r="AL24" s="34">
        <f t="shared" si="29"/>
        <v>0</v>
      </c>
      <c r="AM24" s="15"/>
    </row>
    <row r="25" spans="4:39" x14ac:dyDescent="0.25">
      <c r="D25" s="15"/>
      <c r="E25" s="3">
        <f t="shared" si="2"/>
        <v>0</v>
      </c>
      <c r="F25" s="47">
        <f t="shared" si="3"/>
        <v>0</v>
      </c>
      <c r="G25" s="34">
        <f t="shared" si="4"/>
        <v>0</v>
      </c>
      <c r="H25" s="34">
        <f t="shared" si="5"/>
        <v>0</v>
      </c>
      <c r="I25" s="34">
        <f t="shared" si="6"/>
        <v>0</v>
      </c>
      <c r="J25" s="34">
        <f t="shared" si="7"/>
        <v>0</v>
      </c>
      <c r="K25" s="34">
        <f t="shared" si="8"/>
        <v>0</v>
      </c>
      <c r="L25" s="34">
        <f t="shared" si="9"/>
        <v>0</v>
      </c>
      <c r="M25" s="15"/>
      <c r="N25" s="34">
        <f t="shared" si="10"/>
        <v>0</v>
      </c>
      <c r="O25" s="34">
        <f t="shared" si="11"/>
        <v>0</v>
      </c>
      <c r="P25" s="34">
        <f t="shared" si="12"/>
        <v>0</v>
      </c>
      <c r="Q25" s="34">
        <f t="shared" si="13"/>
        <v>0</v>
      </c>
      <c r="R25" s="34">
        <f t="shared" si="14"/>
        <v>0</v>
      </c>
      <c r="S25" s="34">
        <f t="shared" si="15"/>
        <v>0</v>
      </c>
      <c r="W25" s="15"/>
      <c r="X25" s="3">
        <f t="shared" si="16"/>
        <v>0</v>
      </c>
      <c r="Y25" s="47">
        <f t="shared" si="17"/>
        <v>0</v>
      </c>
      <c r="Z25" s="34">
        <f t="shared" si="18"/>
        <v>0</v>
      </c>
      <c r="AA25" s="34">
        <f t="shared" si="19"/>
        <v>0</v>
      </c>
      <c r="AB25" s="34">
        <f t="shared" si="20"/>
        <v>0</v>
      </c>
      <c r="AC25" s="34">
        <f t="shared" si="21"/>
        <v>0</v>
      </c>
      <c r="AD25" s="34">
        <f t="shared" si="22"/>
        <v>0</v>
      </c>
      <c r="AE25" s="34">
        <f t="shared" si="23"/>
        <v>0</v>
      </c>
      <c r="AF25" s="15"/>
      <c r="AG25" s="34">
        <f t="shared" si="24"/>
        <v>0</v>
      </c>
      <c r="AH25" s="34">
        <f t="shared" si="25"/>
        <v>0</v>
      </c>
      <c r="AI25" s="34">
        <f t="shared" si="26"/>
        <v>0</v>
      </c>
      <c r="AJ25" s="34">
        <f t="shared" si="27"/>
        <v>0</v>
      </c>
      <c r="AK25" s="34">
        <f t="shared" si="28"/>
        <v>0</v>
      </c>
      <c r="AL25" s="34">
        <f t="shared" si="29"/>
        <v>0</v>
      </c>
      <c r="AM25" s="15"/>
    </row>
    <row r="26" spans="4:39" x14ac:dyDescent="0.25">
      <c r="D26" s="15"/>
      <c r="E26" s="3">
        <f t="shared" si="2"/>
        <v>0</v>
      </c>
      <c r="F26" s="47">
        <f t="shared" si="3"/>
        <v>0</v>
      </c>
      <c r="G26" s="34">
        <f t="shared" si="4"/>
        <v>0</v>
      </c>
      <c r="H26" s="34">
        <f t="shared" si="5"/>
        <v>0</v>
      </c>
      <c r="I26" s="34">
        <f t="shared" si="6"/>
        <v>0</v>
      </c>
      <c r="J26" s="34">
        <f t="shared" si="7"/>
        <v>0</v>
      </c>
      <c r="K26" s="34">
        <f t="shared" si="8"/>
        <v>0</v>
      </c>
      <c r="L26" s="34">
        <f t="shared" si="9"/>
        <v>0</v>
      </c>
      <c r="M26" s="15"/>
      <c r="N26" s="34">
        <f t="shared" si="10"/>
        <v>0</v>
      </c>
      <c r="O26" s="34">
        <f t="shared" si="11"/>
        <v>0</v>
      </c>
      <c r="P26" s="34">
        <f t="shared" si="12"/>
        <v>0</v>
      </c>
      <c r="Q26" s="34">
        <f t="shared" si="13"/>
        <v>0</v>
      </c>
      <c r="R26" s="34">
        <f t="shared" si="14"/>
        <v>0</v>
      </c>
      <c r="S26" s="34">
        <f t="shared" si="15"/>
        <v>0</v>
      </c>
      <c r="W26" s="15"/>
      <c r="X26" s="3">
        <f t="shared" si="16"/>
        <v>0</v>
      </c>
      <c r="Y26" s="47">
        <f t="shared" si="17"/>
        <v>0</v>
      </c>
      <c r="Z26" s="34">
        <f t="shared" si="18"/>
        <v>0</v>
      </c>
      <c r="AA26" s="34">
        <f t="shared" si="19"/>
        <v>0</v>
      </c>
      <c r="AB26" s="34">
        <f t="shared" si="20"/>
        <v>0</v>
      </c>
      <c r="AC26" s="34">
        <f t="shared" si="21"/>
        <v>0</v>
      </c>
      <c r="AD26" s="34">
        <f t="shared" si="22"/>
        <v>0</v>
      </c>
      <c r="AE26" s="34">
        <f t="shared" si="23"/>
        <v>0</v>
      </c>
      <c r="AF26" s="15"/>
      <c r="AG26" s="34">
        <f t="shared" si="24"/>
        <v>0</v>
      </c>
      <c r="AH26" s="34">
        <f t="shared" si="25"/>
        <v>0</v>
      </c>
      <c r="AI26" s="34">
        <f t="shared" si="26"/>
        <v>0</v>
      </c>
      <c r="AJ26" s="34">
        <f t="shared" si="27"/>
        <v>0</v>
      </c>
      <c r="AK26" s="34">
        <f t="shared" si="28"/>
        <v>0</v>
      </c>
      <c r="AL26" s="34">
        <f t="shared" si="29"/>
        <v>0</v>
      </c>
      <c r="AM26" s="15"/>
    </row>
    <row r="27" spans="4:39" x14ac:dyDescent="0.25">
      <c r="D27" s="15"/>
      <c r="E27" s="3">
        <f t="shared" si="2"/>
        <v>0</v>
      </c>
      <c r="F27" s="47">
        <f t="shared" si="3"/>
        <v>0</v>
      </c>
      <c r="G27" s="34">
        <f t="shared" si="4"/>
        <v>0</v>
      </c>
      <c r="H27" s="34">
        <f t="shared" si="5"/>
        <v>0</v>
      </c>
      <c r="I27" s="34">
        <f t="shared" si="6"/>
        <v>0</v>
      </c>
      <c r="J27" s="34">
        <f t="shared" si="7"/>
        <v>0</v>
      </c>
      <c r="K27" s="34">
        <f t="shared" si="8"/>
        <v>0</v>
      </c>
      <c r="L27" s="34">
        <f t="shared" si="9"/>
        <v>0</v>
      </c>
      <c r="M27" s="15"/>
      <c r="N27" s="34">
        <f t="shared" si="10"/>
        <v>0</v>
      </c>
      <c r="O27" s="34">
        <f t="shared" si="11"/>
        <v>0</v>
      </c>
      <c r="P27" s="34">
        <f t="shared" si="12"/>
        <v>0</v>
      </c>
      <c r="Q27" s="34">
        <f t="shared" si="13"/>
        <v>0</v>
      </c>
      <c r="R27" s="34">
        <f t="shared" si="14"/>
        <v>0</v>
      </c>
      <c r="S27" s="34">
        <f t="shared" si="15"/>
        <v>0</v>
      </c>
      <c r="W27" s="15"/>
      <c r="X27" s="3">
        <f t="shared" si="16"/>
        <v>0</v>
      </c>
      <c r="Y27" s="47">
        <f t="shared" si="17"/>
        <v>0</v>
      </c>
      <c r="Z27" s="34">
        <f t="shared" si="18"/>
        <v>0</v>
      </c>
      <c r="AA27" s="34">
        <f t="shared" si="19"/>
        <v>0</v>
      </c>
      <c r="AB27" s="34">
        <f t="shared" si="20"/>
        <v>0</v>
      </c>
      <c r="AC27" s="34">
        <f t="shared" si="21"/>
        <v>0</v>
      </c>
      <c r="AD27" s="34">
        <f t="shared" si="22"/>
        <v>0</v>
      </c>
      <c r="AE27" s="34">
        <f t="shared" si="23"/>
        <v>0</v>
      </c>
      <c r="AF27" s="15"/>
      <c r="AG27" s="34">
        <f t="shared" si="24"/>
        <v>0</v>
      </c>
      <c r="AH27" s="34">
        <f t="shared" si="25"/>
        <v>0</v>
      </c>
      <c r="AI27" s="34">
        <f t="shared" si="26"/>
        <v>0</v>
      </c>
      <c r="AJ27" s="34">
        <f t="shared" si="27"/>
        <v>0</v>
      </c>
      <c r="AK27" s="34">
        <f t="shared" si="28"/>
        <v>0</v>
      </c>
      <c r="AL27" s="34">
        <f t="shared" si="29"/>
        <v>0</v>
      </c>
      <c r="AM27" s="15"/>
    </row>
    <row r="28" spans="4:39" x14ac:dyDescent="0.25">
      <c r="D28" s="15"/>
      <c r="E28" s="3">
        <f t="shared" si="2"/>
        <v>0</v>
      </c>
      <c r="F28" s="47">
        <f t="shared" si="3"/>
        <v>0</v>
      </c>
      <c r="G28" s="34">
        <f t="shared" si="4"/>
        <v>0</v>
      </c>
      <c r="H28" s="34">
        <f t="shared" si="5"/>
        <v>0</v>
      </c>
      <c r="I28" s="34">
        <f t="shared" si="6"/>
        <v>0</v>
      </c>
      <c r="J28" s="34">
        <f t="shared" si="7"/>
        <v>0</v>
      </c>
      <c r="K28" s="34">
        <f t="shared" si="8"/>
        <v>0</v>
      </c>
      <c r="L28" s="34">
        <f t="shared" si="9"/>
        <v>0</v>
      </c>
      <c r="M28" s="15"/>
      <c r="N28" s="34">
        <f t="shared" si="10"/>
        <v>0</v>
      </c>
      <c r="O28" s="34">
        <f t="shared" si="11"/>
        <v>0</v>
      </c>
      <c r="P28" s="34">
        <f t="shared" si="12"/>
        <v>0</v>
      </c>
      <c r="Q28" s="34">
        <f t="shared" si="13"/>
        <v>0</v>
      </c>
      <c r="R28" s="34">
        <f t="shared" si="14"/>
        <v>0</v>
      </c>
      <c r="S28" s="34">
        <f t="shared" si="15"/>
        <v>0</v>
      </c>
      <c r="W28" s="15"/>
      <c r="X28" s="3">
        <f t="shared" si="16"/>
        <v>0</v>
      </c>
      <c r="Y28" s="47">
        <f t="shared" si="17"/>
        <v>0</v>
      </c>
      <c r="Z28" s="34">
        <f t="shared" si="18"/>
        <v>0</v>
      </c>
      <c r="AA28" s="34">
        <f t="shared" si="19"/>
        <v>0</v>
      </c>
      <c r="AB28" s="34">
        <f t="shared" si="20"/>
        <v>0</v>
      </c>
      <c r="AC28" s="34">
        <f t="shared" si="21"/>
        <v>0</v>
      </c>
      <c r="AD28" s="34">
        <f t="shared" si="22"/>
        <v>0</v>
      </c>
      <c r="AE28" s="34">
        <f t="shared" si="23"/>
        <v>0</v>
      </c>
      <c r="AF28" s="15"/>
      <c r="AG28" s="34">
        <f t="shared" si="24"/>
        <v>0</v>
      </c>
      <c r="AH28" s="34">
        <f t="shared" si="25"/>
        <v>0</v>
      </c>
      <c r="AI28" s="34">
        <f t="shared" si="26"/>
        <v>0</v>
      </c>
      <c r="AJ28" s="34">
        <f t="shared" si="27"/>
        <v>0</v>
      </c>
      <c r="AK28" s="34">
        <f t="shared" si="28"/>
        <v>0</v>
      </c>
      <c r="AL28" s="34">
        <f t="shared" si="29"/>
        <v>0</v>
      </c>
      <c r="AM28" s="15"/>
    </row>
    <row r="29" spans="4:39" x14ac:dyDescent="0.25">
      <c r="D29" s="15"/>
      <c r="E29" s="3">
        <f t="shared" si="2"/>
        <v>0</v>
      </c>
      <c r="F29" s="47">
        <f t="shared" si="3"/>
        <v>0</v>
      </c>
      <c r="G29" s="34">
        <f t="shared" si="4"/>
        <v>0</v>
      </c>
      <c r="H29" s="34">
        <f t="shared" si="5"/>
        <v>0</v>
      </c>
      <c r="I29" s="34">
        <f t="shared" si="6"/>
        <v>0</v>
      </c>
      <c r="J29" s="34">
        <f t="shared" si="7"/>
        <v>0</v>
      </c>
      <c r="K29" s="34">
        <f t="shared" si="8"/>
        <v>0</v>
      </c>
      <c r="L29" s="34">
        <f t="shared" si="9"/>
        <v>0</v>
      </c>
      <c r="M29" s="15"/>
      <c r="N29" s="34">
        <f t="shared" si="10"/>
        <v>0</v>
      </c>
      <c r="O29" s="34">
        <f t="shared" si="11"/>
        <v>0</v>
      </c>
      <c r="P29" s="34">
        <f t="shared" si="12"/>
        <v>0</v>
      </c>
      <c r="Q29" s="34">
        <f t="shared" si="13"/>
        <v>0</v>
      </c>
      <c r="R29" s="34">
        <f t="shared" si="14"/>
        <v>0</v>
      </c>
      <c r="S29" s="34">
        <f t="shared" si="15"/>
        <v>0</v>
      </c>
      <c r="W29" s="15"/>
      <c r="X29" s="3">
        <f t="shared" si="16"/>
        <v>0</v>
      </c>
      <c r="Y29" s="47">
        <f t="shared" si="17"/>
        <v>0</v>
      </c>
      <c r="Z29" s="34">
        <f t="shared" si="18"/>
        <v>0</v>
      </c>
      <c r="AA29" s="34">
        <f t="shared" si="19"/>
        <v>0</v>
      </c>
      <c r="AB29" s="34">
        <f t="shared" si="20"/>
        <v>0</v>
      </c>
      <c r="AC29" s="34">
        <f t="shared" si="21"/>
        <v>0</v>
      </c>
      <c r="AD29" s="34">
        <f t="shared" si="22"/>
        <v>0</v>
      </c>
      <c r="AE29" s="34">
        <f t="shared" si="23"/>
        <v>0</v>
      </c>
      <c r="AF29" s="15"/>
      <c r="AG29" s="34">
        <f t="shared" si="24"/>
        <v>0</v>
      </c>
      <c r="AH29" s="34">
        <f t="shared" si="25"/>
        <v>0</v>
      </c>
      <c r="AI29" s="34">
        <f t="shared" si="26"/>
        <v>0</v>
      </c>
      <c r="AJ29" s="34">
        <f t="shared" si="27"/>
        <v>0</v>
      </c>
      <c r="AK29" s="34">
        <f t="shared" si="28"/>
        <v>0</v>
      </c>
      <c r="AL29" s="34">
        <f t="shared" si="29"/>
        <v>0</v>
      </c>
      <c r="AM29" s="15"/>
    </row>
    <row r="30" spans="4:39" x14ac:dyDescent="0.25">
      <c r="D30" s="15"/>
      <c r="E30" s="3">
        <f t="shared" si="2"/>
        <v>0</v>
      </c>
      <c r="F30" s="47">
        <f t="shared" si="3"/>
        <v>0</v>
      </c>
      <c r="G30" s="34">
        <f t="shared" si="4"/>
        <v>0</v>
      </c>
      <c r="H30" s="34">
        <f t="shared" si="5"/>
        <v>0</v>
      </c>
      <c r="I30" s="34">
        <f t="shared" si="6"/>
        <v>0</v>
      </c>
      <c r="J30" s="34">
        <f t="shared" si="7"/>
        <v>0</v>
      </c>
      <c r="K30" s="34">
        <f t="shared" si="8"/>
        <v>0</v>
      </c>
      <c r="L30" s="34">
        <f t="shared" si="9"/>
        <v>0</v>
      </c>
      <c r="M30" s="15"/>
      <c r="N30" s="34">
        <f t="shared" si="10"/>
        <v>0</v>
      </c>
      <c r="O30" s="34">
        <f t="shared" si="11"/>
        <v>0</v>
      </c>
      <c r="P30" s="34">
        <f t="shared" si="12"/>
        <v>0</v>
      </c>
      <c r="Q30" s="34">
        <f t="shared" si="13"/>
        <v>0</v>
      </c>
      <c r="R30" s="34">
        <f t="shared" si="14"/>
        <v>0</v>
      </c>
      <c r="S30" s="34">
        <f t="shared" si="15"/>
        <v>0</v>
      </c>
      <c r="W30" s="15"/>
      <c r="X30" s="3">
        <f t="shared" si="16"/>
        <v>0</v>
      </c>
      <c r="Y30" s="47">
        <f t="shared" si="17"/>
        <v>0</v>
      </c>
      <c r="Z30" s="34">
        <f t="shared" si="18"/>
        <v>0</v>
      </c>
      <c r="AA30" s="34">
        <f t="shared" si="19"/>
        <v>0</v>
      </c>
      <c r="AB30" s="34">
        <f t="shared" si="20"/>
        <v>0</v>
      </c>
      <c r="AC30" s="34">
        <f t="shared" si="21"/>
        <v>0</v>
      </c>
      <c r="AD30" s="34">
        <f t="shared" si="22"/>
        <v>0</v>
      </c>
      <c r="AE30" s="34">
        <f t="shared" si="23"/>
        <v>0</v>
      </c>
      <c r="AF30" s="15"/>
      <c r="AG30" s="34">
        <f t="shared" si="24"/>
        <v>0</v>
      </c>
      <c r="AH30" s="34">
        <f t="shared" si="25"/>
        <v>0</v>
      </c>
      <c r="AI30" s="34">
        <f t="shared" si="26"/>
        <v>0</v>
      </c>
      <c r="AJ30" s="34">
        <f t="shared" si="27"/>
        <v>0</v>
      </c>
      <c r="AK30" s="34">
        <f t="shared" si="28"/>
        <v>0</v>
      </c>
      <c r="AL30" s="34">
        <f t="shared" si="29"/>
        <v>0</v>
      </c>
      <c r="AM30" s="15"/>
    </row>
    <row r="31" spans="4:39" x14ac:dyDescent="0.25">
      <c r="D31" s="15"/>
      <c r="E31" s="3">
        <f t="shared" si="2"/>
        <v>0</v>
      </c>
      <c r="F31" s="47">
        <f t="shared" si="3"/>
        <v>0</v>
      </c>
      <c r="G31" s="34">
        <f t="shared" si="4"/>
        <v>0</v>
      </c>
      <c r="H31" s="34">
        <f t="shared" si="5"/>
        <v>0</v>
      </c>
      <c r="I31" s="34">
        <f t="shared" si="6"/>
        <v>0</v>
      </c>
      <c r="J31" s="34">
        <f t="shared" si="7"/>
        <v>0</v>
      </c>
      <c r="K31" s="34">
        <f t="shared" si="8"/>
        <v>0</v>
      </c>
      <c r="L31" s="34">
        <f t="shared" si="9"/>
        <v>0</v>
      </c>
      <c r="M31" s="15"/>
      <c r="N31" s="34">
        <f t="shared" si="10"/>
        <v>0</v>
      </c>
      <c r="O31" s="34">
        <f t="shared" si="11"/>
        <v>0</v>
      </c>
      <c r="P31" s="34">
        <f t="shared" si="12"/>
        <v>0</v>
      </c>
      <c r="Q31" s="34">
        <f t="shared" si="13"/>
        <v>0</v>
      </c>
      <c r="R31" s="34">
        <f t="shared" si="14"/>
        <v>0</v>
      </c>
      <c r="S31" s="34">
        <f t="shared" si="15"/>
        <v>0</v>
      </c>
      <c r="W31" s="15"/>
      <c r="X31" s="3">
        <f t="shared" si="16"/>
        <v>0</v>
      </c>
      <c r="Y31" s="47">
        <f t="shared" si="17"/>
        <v>0</v>
      </c>
      <c r="Z31" s="34">
        <f t="shared" si="18"/>
        <v>0</v>
      </c>
      <c r="AA31" s="34">
        <f t="shared" si="19"/>
        <v>0</v>
      </c>
      <c r="AB31" s="34">
        <f t="shared" si="20"/>
        <v>0</v>
      </c>
      <c r="AC31" s="34">
        <f t="shared" si="21"/>
        <v>0</v>
      </c>
      <c r="AD31" s="34">
        <f t="shared" si="22"/>
        <v>0</v>
      </c>
      <c r="AE31" s="34">
        <f t="shared" si="23"/>
        <v>0</v>
      </c>
      <c r="AF31" s="15"/>
      <c r="AG31" s="34">
        <f t="shared" si="24"/>
        <v>0</v>
      </c>
      <c r="AH31" s="34">
        <f t="shared" si="25"/>
        <v>0</v>
      </c>
      <c r="AI31" s="34">
        <f t="shared" si="26"/>
        <v>0</v>
      </c>
      <c r="AJ31" s="34">
        <f t="shared" si="27"/>
        <v>0</v>
      </c>
      <c r="AK31" s="34">
        <f t="shared" si="28"/>
        <v>0</v>
      </c>
      <c r="AL31" s="34">
        <f t="shared" si="29"/>
        <v>0</v>
      </c>
      <c r="AM31" s="15"/>
    </row>
    <row r="32" spans="4:39" x14ac:dyDescent="0.25">
      <c r="D32" s="15"/>
      <c r="E32" s="3">
        <f t="shared" si="2"/>
        <v>0</v>
      </c>
      <c r="F32" s="47">
        <f t="shared" si="3"/>
        <v>0</v>
      </c>
      <c r="G32" s="34">
        <f t="shared" si="4"/>
        <v>0</v>
      </c>
      <c r="H32" s="34">
        <f t="shared" si="5"/>
        <v>0</v>
      </c>
      <c r="I32" s="34">
        <f t="shared" si="6"/>
        <v>0</v>
      </c>
      <c r="J32" s="34">
        <f t="shared" si="7"/>
        <v>0</v>
      </c>
      <c r="K32" s="34">
        <f t="shared" si="8"/>
        <v>0</v>
      </c>
      <c r="L32" s="34">
        <f t="shared" si="9"/>
        <v>0</v>
      </c>
      <c r="M32" s="15"/>
      <c r="N32" s="34">
        <f t="shared" si="10"/>
        <v>0</v>
      </c>
      <c r="O32" s="34">
        <f t="shared" si="11"/>
        <v>0</v>
      </c>
      <c r="P32" s="34">
        <f t="shared" si="12"/>
        <v>0</v>
      </c>
      <c r="Q32" s="34">
        <f t="shared" si="13"/>
        <v>0</v>
      </c>
      <c r="R32" s="34">
        <f t="shared" si="14"/>
        <v>0</v>
      </c>
      <c r="S32" s="34">
        <f t="shared" si="15"/>
        <v>0</v>
      </c>
      <c r="W32" s="15"/>
      <c r="X32" s="3">
        <f t="shared" si="16"/>
        <v>0</v>
      </c>
      <c r="Y32" s="47">
        <f t="shared" si="17"/>
        <v>0</v>
      </c>
      <c r="Z32" s="34">
        <f t="shared" si="18"/>
        <v>0</v>
      </c>
      <c r="AA32" s="34">
        <f t="shared" si="19"/>
        <v>0</v>
      </c>
      <c r="AB32" s="34">
        <f t="shared" si="20"/>
        <v>0</v>
      </c>
      <c r="AC32" s="34">
        <f t="shared" si="21"/>
        <v>0</v>
      </c>
      <c r="AD32" s="34">
        <f t="shared" si="22"/>
        <v>0</v>
      </c>
      <c r="AE32" s="34">
        <f t="shared" si="23"/>
        <v>0</v>
      </c>
      <c r="AF32" s="15"/>
      <c r="AG32" s="34">
        <f t="shared" si="24"/>
        <v>0</v>
      </c>
      <c r="AH32" s="34">
        <f t="shared" si="25"/>
        <v>0</v>
      </c>
      <c r="AI32" s="34">
        <f t="shared" si="26"/>
        <v>0</v>
      </c>
      <c r="AJ32" s="34">
        <f t="shared" si="27"/>
        <v>0</v>
      </c>
      <c r="AK32" s="34">
        <f t="shared" si="28"/>
        <v>0</v>
      </c>
      <c r="AL32" s="34">
        <f t="shared" si="29"/>
        <v>0</v>
      </c>
      <c r="AM32" s="15"/>
    </row>
    <row r="33" spans="4:39" x14ac:dyDescent="0.25">
      <c r="D33" s="15"/>
      <c r="E33" s="3">
        <f t="shared" si="2"/>
        <v>0</v>
      </c>
      <c r="F33" s="47">
        <f t="shared" si="3"/>
        <v>0</v>
      </c>
      <c r="G33" s="34">
        <f t="shared" si="4"/>
        <v>0</v>
      </c>
      <c r="H33" s="34">
        <f t="shared" si="5"/>
        <v>0</v>
      </c>
      <c r="I33" s="34">
        <f t="shared" si="6"/>
        <v>0</v>
      </c>
      <c r="J33" s="34">
        <f t="shared" si="7"/>
        <v>0</v>
      </c>
      <c r="K33" s="34">
        <f t="shared" si="8"/>
        <v>0</v>
      </c>
      <c r="L33" s="34">
        <f t="shared" si="9"/>
        <v>0</v>
      </c>
      <c r="M33" s="15"/>
      <c r="N33" s="34">
        <f t="shared" si="10"/>
        <v>0</v>
      </c>
      <c r="O33" s="34">
        <f t="shared" si="11"/>
        <v>0</v>
      </c>
      <c r="P33" s="34">
        <f t="shared" si="12"/>
        <v>0</v>
      </c>
      <c r="Q33" s="34">
        <f t="shared" si="13"/>
        <v>0</v>
      </c>
      <c r="R33" s="34">
        <f t="shared" si="14"/>
        <v>0</v>
      </c>
      <c r="S33" s="34">
        <f t="shared" si="15"/>
        <v>0</v>
      </c>
      <c r="W33" s="15"/>
      <c r="X33" s="3">
        <f t="shared" si="16"/>
        <v>0</v>
      </c>
      <c r="Y33" s="47">
        <f t="shared" si="17"/>
        <v>0</v>
      </c>
      <c r="Z33" s="34">
        <f t="shared" si="18"/>
        <v>0</v>
      </c>
      <c r="AA33" s="34">
        <f t="shared" si="19"/>
        <v>0</v>
      </c>
      <c r="AB33" s="34">
        <f t="shared" si="20"/>
        <v>0</v>
      </c>
      <c r="AC33" s="34">
        <f t="shared" si="21"/>
        <v>0</v>
      </c>
      <c r="AD33" s="34">
        <f t="shared" si="22"/>
        <v>0</v>
      </c>
      <c r="AE33" s="34">
        <f t="shared" si="23"/>
        <v>0</v>
      </c>
      <c r="AF33" s="15"/>
      <c r="AG33" s="34">
        <f t="shared" si="24"/>
        <v>0</v>
      </c>
      <c r="AH33" s="34">
        <f t="shared" si="25"/>
        <v>0</v>
      </c>
      <c r="AI33" s="34">
        <f t="shared" si="26"/>
        <v>0</v>
      </c>
      <c r="AJ33" s="34">
        <f t="shared" si="27"/>
        <v>0</v>
      </c>
      <c r="AK33" s="34">
        <f t="shared" si="28"/>
        <v>0</v>
      </c>
      <c r="AL33" s="34">
        <f t="shared" si="29"/>
        <v>0</v>
      </c>
      <c r="AM33" s="15"/>
    </row>
    <row r="34" spans="4:39" x14ac:dyDescent="0.25">
      <c r="D34" s="15"/>
      <c r="E34" s="3">
        <f t="shared" si="2"/>
        <v>0</v>
      </c>
      <c r="F34" s="47">
        <f t="shared" si="3"/>
        <v>0</v>
      </c>
      <c r="G34" s="34">
        <f t="shared" si="4"/>
        <v>0</v>
      </c>
      <c r="H34" s="34">
        <f t="shared" si="5"/>
        <v>0</v>
      </c>
      <c r="I34" s="34">
        <f t="shared" si="6"/>
        <v>0</v>
      </c>
      <c r="J34" s="34">
        <f t="shared" si="7"/>
        <v>0</v>
      </c>
      <c r="K34" s="34">
        <f t="shared" si="8"/>
        <v>0</v>
      </c>
      <c r="L34" s="34">
        <f t="shared" si="9"/>
        <v>0</v>
      </c>
      <c r="M34" s="15"/>
      <c r="N34" s="34">
        <f t="shared" si="10"/>
        <v>0</v>
      </c>
      <c r="O34" s="34">
        <f t="shared" si="11"/>
        <v>0</v>
      </c>
      <c r="P34" s="34">
        <f t="shared" si="12"/>
        <v>0</v>
      </c>
      <c r="Q34" s="34">
        <f t="shared" si="13"/>
        <v>0</v>
      </c>
      <c r="R34" s="34">
        <f t="shared" si="14"/>
        <v>0</v>
      </c>
      <c r="S34" s="34">
        <f t="shared" si="15"/>
        <v>0</v>
      </c>
      <c r="W34" s="15"/>
      <c r="X34" s="3">
        <f t="shared" si="16"/>
        <v>0</v>
      </c>
      <c r="Y34" s="47">
        <f t="shared" si="17"/>
        <v>0</v>
      </c>
      <c r="Z34" s="34">
        <f t="shared" si="18"/>
        <v>0</v>
      </c>
      <c r="AA34" s="34">
        <f t="shared" si="19"/>
        <v>0</v>
      </c>
      <c r="AB34" s="34">
        <f t="shared" si="20"/>
        <v>0</v>
      </c>
      <c r="AC34" s="34">
        <f t="shared" si="21"/>
        <v>0</v>
      </c>
      <c r="AD34" s="34">
        <f t="shared" si="22"/>
        <v>0</v>
      </c>
      <c r="AE34" s="34">
        <f t="shared" si="23"/>
        <v>0</v>
      </c>
      <c r="AF34" s="15"/>
      <c r="AG34" s="34">
        <f t="shared" si="24"/>
        <v>0</v>
      </c>
      <c r="AH34" s="34">
        <f t="shared" si="25"/>
        <v>0</v>
      </c>
      <c r="AI34" s="34">
        <f t="shared" si="26"/>
        <v>0</v>
      </c>
      <c r="AJ34" s="34">
        <f t="shared" si="27"/>
        <v>0</v>
      </c>
      <c r="AK34" s="34">
        <f t="shared" si="28"/>
        <v>0</v>
      </c>
      <c r="AL34" s="34">
        <f t="shared" si="29"/>
        <v>0</v>
      </c>
      <c r="AM34" s="15"/>
    </row>
    <row r="35" spans="4:39" x14ac:dyDescent="0.25">
      <c r="D35" s="15"/>
      <c r="E35" s="3">
        <f t="shared" si="2"/>
        <v>0</v>
      </c>
      <c r="F35" s="47">
        <f t="shared" si="3"/>
        <v>0</v>
      </c>
      <c r="G35" s="34">
        <f t="shared" si="4"/>
        <v>0</v>
      </c>
      <c r="H35" s="34">
        <f t="shared" si="5"/>
        <v>0</v>
      </c>
      <c r="I35" s="34">
        <f t="shared" si="6"/>
        <v>0</v>
      </c>
      <c r="J35" s="34">
        <f t="shared" si="7"/>
        <v>0</v>
      </c>
      <c r="K35" s="34">
        <f t="shared" si="8"/>
        <v>0</v>
      </c>
      <c r="L35" s="34">
        <f t="shared" si="9"/>
        <v>0</v>
      </c>
      <c r="M35" s="15"/>
      <c r="N35" s="34">
        <f t="shared" si="10"/>
        <v>0</v>
      </c>
      <c r="O35" s="34">
        <f t="shared" si="11"/>
        <v>0</v>
      </c>
      <c r="P35" s="34">
        <f t="shared" si="12"/>
        <v>0</v>
      </c>
      <c r="Q35" s="34">
        <f t="shared" si="13"/>
        <v>0</v>
      </c>
      <c r="R35" s="34">
        <f t="shared" si="14"/>
        <v>0</v>
      </c>
      <c r="S35" s="34">
        <f t="shared" si="15"/>
        <v>0</v>
      </c>
      <c r="W35" s="15"/>
      <c r="X35" s="3">
        <f t="shared" si="16"/>
        <v>0</v>
      </c>
      <c r="Y35" s="47">
        <f t="shared" si="17"/>
        <v>0</v>
      </c>
      <c r="Z35" s="34">
        <f t="shared" si="18"/>
        <v>0</v>
      </c>
      <c r="AA35" s="34">
        <f t="shared" si="19"/>
        <v>0</v>
      </c>
      <c r="AB35" s="34">
        <f t="shared" si="20"/>
        <v>0</v>
      </c>
      <c r="AC35" s="34">
        <f t="shared" si="21"/>
        <v>0</v>
      </c>
      <c r="AD35" s="34">
        <f t="shared" si="22"/>
        <v>0</v>
      </c>
      <c r="AE35" s="34">
        <f t="shared" si="23"/>
        <v>0</v>
      </c>
      <c r="AF35" s="15"/>
      <c r="AG35" s="34">
        <f t="shared" si="24"/>
        <v>0</v>
      </c>
      <c r="AH35" s="34">
        <f t="shared" si="25"/>
        <v>0</v>
      </c>
      <c r="AI35" s="34">
        <f t="shared" si="26"/>
        <v>0</v>
      </c>
      <c r="AJ35" s="34">
        <f t="shared" si="27"/>
        <v>0</v>
      </c>
      <c r="AK35" s="34">
        <f t="shared" si="28"/>
        <v>0</v>
      </c>
      <c r="AL35" s="34">
        <f t="shared" si="29"/>
        <v>0</v>
      </c>
      <c r="AM35" s="15"/>
    </row>
    <row r="36" spans="4:39" x14ac:dyDescent="0.25">
      <c r="D36" s="15"/>
      <c r="E36" s="3">
        <f t="shared" si="2"/>
        <v>0</v>
      </c>
      <c r="F36" s="47">
        <f t="shared" si="3"/>
        <v>0</v>
      </c>
      <c r="G36" s="34">
        <f t="shared" si="4"/>
        <v>0</v>
      </c>
      <c r="H36" s="34">
        <f t="shared" si="5"/>
        <v>0</v>
      </c>
      <c r="I36" s="34">
        <f t="shared" si="6"/>
        <v>0</v>
      </c>
      <c r="J36" s="34">
        <f t="shared" si="7"/>
        <v>0</v>
      </c>
      <c r="K36" s="34">
        <f t="shared" si="8"/>
        <v>0</v>
      </c>
      <c r="L36" s="34">
        <f t="shared" si="9"/>
        <v>0</v>
      </c>
      <c r="M36" s="15"/>
      <c r="N36" s="34">
        <f t="shared" si="10"/>
        <v>0</v>
      </c>
      <c r="O36" s="34">
        <f t="shared" si="11"/>
        <v>0</v>
      </c>
      <c r="P36" s="34">
        <f t="shared" si="12"/>
        <v>0</v>
      </c>
      <c r="Q36" s="34">
        <f t="shared" si="13"/>
        <v>0</v>
      </c>
      <c r="R36" s="34">
        <f t="shared" si="14"/>
        <v>0</v>
      </c>
      <c r="S36" s="34">
        <f t="shared" si="15"/>
        <v>0</v>
      </c>
      <c r="W36" s="15"/>
      <c r="X36" s="3">
        <f t="shared" si="16"/>
        <v>0</v>
      </c>
      <c r="Y36" s="47">
        <f t="shared" si="17"/>
        <v>0</v>
      </c>
      <c r="Z36" s="34">
        <f t="shared" si="18"/>
        <v>0</v>
      </c>
      <c r="AA36" s="34">
        <f t="shared" si="19"/>
        <v>0</v>
      </c>
      <c r="AB36" s="34">
        <f t="shared" si="20"/>
        <v>0</v>
      </c>
      <c r="AC36" s="34">
        <f t="shared" si="21"/>
        <v>0</v>
      </c>
      <c r="AD36" s="34">
        <f t="shared" si="22"/>
        <v>0</v>
      </c>
      <c r="AE36" s="34">
        <f t="shared" si="23"/>
        <v>0</v>
      </c>
      <c r="AF36" s="15"/>
      <c r="AG36" s="34">
        <f t="shared" si="24"/>
        <v>0</v>
      </c>
      <c r="AH36" s="34">
        <f t="shared" si="25"/>
        <v>0</v>
      </c>
      <c r="AI36" s="34">
        <f t="shared" si="26"/>
        <v>0</v>
      </c>
      <c r="AJ36" s="34">
        <f t="shared" si="27"/>
        <v>0</v>
      </c>
      <c r="AK36" s="34">
        <f t="shared" si="28"/>
        <v>0</v>
      </c>
      <c r="AL36" s="34">
        <f t="shared" si="29"/>
        <v>0</v>
      </c>
      <c r="AM36" s="15"/>
    </row>
    <row r="37" spans="4:39" x14ac:dyDescent="0.25">
      <c r="D37" s="15"/>
      <c r="E37" s="3">
        <f t="shared" si="2"/>
        <v>0</v>
      </c>
      <c r="F37" s="47">
        <f t="shared" si="3"/>
        <v>0</v>
      </c>
      <c r="G37" s="34">
        <f t="shared" si="4"/>
        <v>0</v>
      </c>
      <c r="H37" s="34">
        <f t="shared" si="5"/>
        <v>0</v>
      </c>
      <c r="I37" s="34">
        <f t="shared" si="6"/>
        <v>0</v>
      </c>
      <c r="J37" s="34">
        <f t="shared" si="7"/>
        <v>0</v>
      </c>
      <c r="K37" s="34">
        <f t="shared" si="8"/>
        <v>0</v>
      </c>
      <c r="L37" s="34">
        <f t="shared" si="9"/>
        <v>0</v>
      </c>
      <c r="M37" s="15"/>
      <c r="N37" s="34">
        <f t="shared" si="10"/>
        <v>0</v>
      </c>
      <c r="O37" s="34">
        <f t="shared" si="11"/>
        <v>0</v>
      </c>
      <c r="P37" s="34">
        <f t="shared" si="12"/>
        <v>0</v>
      </c>
      <c r="Q37" s="34">
        <f t="shared" si="13"/>
        <v>0</v>
      </c>
      <c r="R37" s="34">
        <f t="shared" si="14"/>
        <v>0</v>
      </c>
      <c r="S37" s="34">
        <f t="shared" si="15"/>
        <v>0</v>
      </c>
      <c r="W37" s="15"/>
      <c r="X37" s="3">
        <f t="shared" si="16"/>
        <v>0</v>
      </c>
      <c r="Y37" s="47">
        <f t="shared" si="17"/>
        <v>0</v>
      </c>
      <c r="Z37" s="34">
        <f t="shared" si="18"/>
        <v>0</v>
      </c>
      <c r="AA37" s="34">
        <f t="shared" si="19"/>
        <v>0</v>
      </c>
      <c r="AB37" s="34">
        <f t="shared" si="20"/>
        <v>0</v>
      </c>
      <c r="AC37" s="34">
        <f t="shared" si="21"/>
        <v>0</v>
      </c>
      <c r="AD37" s="34">
        <f t="shared" si="22"/>
        <v>0</v>
      </c>
      <c r="AE37" s="34">
        <f t="shared" si="23"/>
        <v>0</v>
      </c>
      <c r="AF37" s="15"/>
      <c r="AG37" s="34">
        <f t="shared" si="24"/>
        <v>0</v>
      </c>
      <c r="AH37" s="34">
        <f t="shared" si="25"/>
        <v>0</v>
      </c>
      <c r="AI37" s="34">
        <f t="shared" si="26"/>
        <v>0</v>
      </c>
      <c r="AJ37" s="34">
        <f t="shared" si="27"/>
        <v>0</v>
      </c>
      <c r="AK37" s="34">
        <f t="shared" si="28"/>
        <v>0</v>
      </c>
      <c r="AL37" s="34">
        <f t="shared" si="29"/>
        <v>0</v>
      </c>
      <c r="AM37" s="15"/>
    </row>
    <row r="38" spans="4:39" x14ac:dyDescent="0.25">
      <c r="D38" s="15"/>
      <c r="E38" s="3">
        <f t="shared" si="2"/>
        <v>0</v>
      </c>
      <c r="F38" s="47">
        <f t="shared" si="3"/>
        <v>0</v>
      </c>
      <c r="G38" s="34">
        <f t="shared" si="4"/>
        <v>0</v>
      </c>
      <c r="H38" s="34">
        <f t="shared" si="5"/>
        <v>0</v>
      </c>
      <c r="I38" s="34">
        <f t="shared" si="6"/>
        <v>0</v>
      </c>
      <c r="J38" s="34">
        <f t="shared" si="7"/>
        <v>0</v>
      </c>
      <c r="K38" s="34">
        <f t="shared" si="8"/>
        <v>0</v>
      </c>
      <c r="L38" s="34">
        <f t="shared" si="9"/>
        <v>0</v>
      </c>
      <c r="M38" s="15"/>
      <c r="N38" s="34">
        <f t="shared" si="10"/>
        <v>0</v>
      </c>
      <c r="O38" s="34">
        <f t="shared" si="11"/>
        <v>0</v>
      </c>
      <c r="P38" s="34">
        <f t="shared" si="12"/>
        <v>0</v>
      </c>
      <c r="Q38" s="34">
        <f t="shared" si="13"/>
        <v>0</v>
      </c>
      <c r="R38" s="34">
        <f t="shared" si="14"/>
        <v>0</v>
      </c>
      <c r="S38" s="34">
        <f t="shared" si="15"/>
        <v>0</v>
      </c>
      <c r="W38" s="15"/>
      <c r="X38" s="3">
        <f t="shared" si="16"/>
        <v>0</v>
      </c>
      <c r="Y38" s="47">
        <f t="shared" si="17"/>
        <v>0</v>
      </c>
      <c r="Z38" s="34">
        <f t="shared" si="18"/>
        <v>0</v>
      </c>
      <c r="AA38" s="34">
        <f t="shared" si="19"/>
        <v>0</v>
      </c>
      <c r="AB38" s="34">
        <f t="shared" si="20"/>
        <v>0</v>
      </c>
      <c r="AC38" s="34">
        <f t="shared" si="21"/>
        <v>0</v>
      </c>
      <c r="AD38" s="34">
        <f t="shared" si="22"/>
        <v>0</v>
      </c>
      <c r="AE38" s="34">
        <f t="shared" si="23"/>
        <v>0</v>
      </c>
      <c r="AF38" s="15"/>
      <c r="AG38" s="34">
        <f t="shared" si="24"/>
        <v>0</v>
      </c>
      <c r="AH38" s="34">
        <f t="shared" si="25"/>
        <v>0</v>
      </c>
      <c r="AI38" s="34">
        <f t="shared" si="26"/>
        <v>0</v>
      </c>
      <c r="AJ38" s="34">
        <f t="shared" si="27"/>
        <v>0</v>
      </c>
      <c r="AK38" s="34">
        <f t="shared" si="28"/>
        <v>0</v>
      </c>
      <c r="AL38" s="34">
        <f t="shared" si="29"/>
        <v>0</v>
      </c>
      <c r="AM38" s="15"/>
    </row>
    <row r="39" spans="4:39" x14ac:dyDescent="0.25">
      <c r="D39" s="15"/>
      <c r="E39" s="3">
        <f t="shared" si="2"/>
        <v>0</v>
      </c>
      <c r="F39" s="47">
        <f t="shared" si="3"/>
        <v>0</v>
      </c>
      <c r="G39" s="34">
        <f t="shared" si="4"/>
        <v>0</v>
      </c>
      <c r="H39" s="34">
        <f t="shared" si="5"/>
        <v>0</v>
      </c>
      <c r="I39" s="34">
        <f t="shared" si="6"/>
        <v>0</v>
      </c>
      <c r="J39" s="34">
        <f t="shared" si="7"/>
        <v>0</v>
      </c>
      <c r="K39" s="34">
        <f t="shared" si="8"/>
        <v>0</v>
      </c>
      <c r="L39" s="34">
        <f t="shared" si="9"/>
        <v>0</v>
      </c>
      <c r="M39" s="15"/>
      <c r="N39" s="34">
        <f t="shared" si="10"/>
        <v>0</v>
      </c>
      <c r="O39" s="34">
        <f t="shared" si="11"/>
        <v>0</v>
      </c>
      <c r="P39" s="34">
        <f t="shared" si="12"/>
        <v>0</v>
      </c>
      <c r="Q39" s="34">
        <f t="shared" si="13"/>
        <v>0</v>
      </c>
      <c r="R39" s="34">
        <f t="shared" si="14"/>
        <v>0</v>
      </c>
      <c r="S39" s="34">
        <f t="shared" si="15"/>
        <v>0</v>
      </c>
      <c r="W39" s="15"/>
      <c r="X39" s="3">
        <f t="shared" si="16"/>
        <v>0</v>
      </c>
      <c r="Y39" s="47">
        <f t="shared" si="17"/>
        <v>0</v>
      </c>
      <c r="Z39" s="34">
        <f t="shared" si="18"/>
        <v>0</v>
      </c>
      <c r="AA39" s="34">
        <f t="shared" si="19"/>
        <v>0</v>
      </c>
      <c r="AB39" s="34">
        <f t="shared" si="20"/>
        <v>0</v>
      </c>
      <c r="AC39" s="34">
        <f t="shared" si="21"/>
        <v>0</v>
      </c>
      <c r="AD39" s="34">
        <f t="shared" si="22"/>
        <v>0</v>
      </c>
      <c r="AE39" s="34">
        <f t="shared" si="23"/>
        <v>0</v>
      </c>
      <c r="AF39" s="15"/>
      <c r="AG39" s="34">
        <f t="shared" si="24"/>
        <v>0</v>
      </c>
      <c r="AH39" s="34">
        <f t="shared" si="25"/>
        <v>0</v>
      </c>
      <c r="AI39" s="34">
        <f t="shared" si="26"/>
        <v>0</v>
      </c>
      <c r="AJ39" s="34">
        <f t="shared" si="27"/>
        <v>0</v>
      </c>
      <c r="AK39" s="34">
        <f t="shared" si="28"/>
        <v>0</v>
      </c>
      <c r="AL39" s="34">
        <f t="shared" si="29"/>
        <v>0</v>
      </c>
      <c r="AM39" s="15"/>
    </row>
    <row r="40" spans="4:39" x14ac:dyDescent="0.25">
      <c r="D40" s="15"/>
      <c r="E40" s="3">
        <f t="shared" si="2"/>
        <v>0</v>
      </c>
      <c r="F40" s="47">
        <f t="shared" si="3"/>
        <v>0</v>
      </c>
      <c r="G40" s="34">
        <f t="shared" si="4"/>
        <v>0</v>
      </c>
      <c r="H40" s="34">
        <f t="shared" si="5"/>
        <v>0</v>
      </c>
      <c r="I40" s="34">
        <f t="shared" si="6"/>
        <v>0</v>
      </c>
      <c r="J40" s="34">
        <f t="shared" si="7"/>
        <v>0</v>
      </c>
      <c r="K40" s="34">
        <f t="shared" si="8"/>
        <v>0</v>
      </c>
      <c r="L40" s="34">
        <f t="shared" si="9"/>
        <v>0</v>
      </c>
      <c r="M40" s="15"/>
      <c r="N40" s="34">
        <f t="shared" si="10"/>
        <v>0</v>
      </c>
      <c r="O40" s="34">
        <f t="shared" si="11"/>
        <v>0</v>
      </c>
      <c r="P40" s="34">
        <f t="shared" si="12"/>
        <v>0</v>
      </c>
      <c r="Q40" s="34">
        <f t="shared" si="13"/>
        <v>0</v>
      </c>
      <c r="R40" s="34">
        <f t="shared" si="14"/>
        <v>0</v>
      </c>
      <c r="S40" s="34">
        <f t="shared" si="15"/>
        <v>0</v>
      </c>
      <c r="W40" s="15"/>
      <c r="X40" s="3">
        <f t="shared" si="16"/>
        <v>0</v>
      </c>
      <c r="Y40" s="47">
        <f t="shared" si="17"/>
        <v>0</v>
      </c>
      <c r="Z40" s="34">
        <f t="shared" si="18"/>
        <v>0</v>
      </c>
      <c r="AA40" s="34">
        <f t="shared" si="19"/>
        <v>0</v>
      </c>
      <c r="AB40" s="34">
        <f t="shared" si="20"/>
        <v>0</v>
      </c>
      <c r="AC40" s="34">
        <f t="shared" si="21"/>
        <v>0</v>
      </c>
      <c r="AD40" s="34">
        <f t="shared" si="22"/>
        <v>0</v>
      </c>
      <c r="AE40" s="34">
        <f t="shared" si="23"/>
        <v>0</v>
      </c>
      <c r="AF40" s="15"/>
      <c r="AG40" s="34">
        <f t="shared" si="24"/>
        <v>0</v>
      </c>
      <c r="AH40" s="34">
        <f t="shared" si="25"/>
        <v>0</v>
      </c>
      <c r="AI40" s="34">
        <f t="shared" si="26"/>
        <v>0</v>
      </c>
      <c r="AJ40" s="34">
        <f t="shared" si="27"/>
        <v>0</v>
      </c>
      <c r="AK40" s="34">
        <f t="shared" si="28"/>
        <v>0</v>
      </c>
      <c r="AL40" s="34">
        <f t="shared" si="29"/>
        <v>0</v>
      </c>
      <c r="AM40" s="15"/>
    </row>
    <row r="41" spans="4:39" x14ac:dyDescent="0.25">
      <c r="D41" s="15"/>
      <c r="E41" s="3">
        <f t="shared" si="2"/>
        <v>0</v>
      </c>
      <c r="F41" s="47">
        <f t="shared" si="3"/>
        <v>0</v>
      </c>
      <c r="G41" s="34">
        <f t="shared" si="4"/>
        <v>0</v>
      </c>
      <c r="H41" s="34">
        <f t="shared" si="5"/>
        <v>0</v>
      </c>
      <c r="I41" s="34">
        <f t="shared" si="6"/>
        <v>0</v>
      </c>
      <c r="J41" s="34">
        <f t="shared" si="7"/>
        <v>0</v>
      </c>
      <c r="K41" s="34">
        <f t="shared" si="8"/>
        <v>0</v>
      </c>
      <c r="L41" s="34">
        <f t="shared" si="9"/>
        <v>0</v>
      </c>
      <c r="M41" s="15"/>
      <c r="N41" s="34">
        <f t="shared" si="10"/>
        <v>0</v>
      </c>
      <c r="O41" s="34">
        <f t="shared" si="11"/>
        <v>0</v>
      </c>
      <c r="P41" s="34">
        <f t="shared" si="12"/>
        <v>0</v>
      </c>
      <c r="Q41" s="34">
        <f t="shared" si="13"/>
        <v>0</v>
      </c>
      <c r="R41" s="34">
        <f t="shared" si="14"/>
        <v>0</v>
      </c>
      <c r="S41" s="34">
        <f t="shared" si="15"/>
        <v>0</v>
      </c>
      <c r="W41" s="15"/>
      <c r="X41" s="3">
        <f t="shared" si="16"/>
        <v>0</v>
      </c>
      <c r="Y41" s="47">
        <f t="shared" si="17"/>
        <v>0</v>
      </c>
      <c r="Z41" s="34">
        <f t="shared" si="18"/>
        <v>0</v>
      </c>
      <c r="AA41" s="34">
        <f t="shared" si="19"/>
        <v>0</v>
      </c>
      <c r="AB41" s="34">
        <f t="shared" si="20"/>
        <v>0</v>
      </c>
      <c r="AC41" s="34">
        <f t="shared" si="21"/>
        <v>0</v>
      </c>
      <c r="AD41" s="34">
        <f t="shared" si="22"/>
        <v>0</v>
      </c>
      <c r="AE41" s="34">
        <f t="shared" si="23"/>
        <v>0</v>
      </c>
      <c r="AF41" s="15"/>
      <c r="AG41" s="34">
        <f t="shared" si="24"/>
        <v>0</v>
      </c>
      <c r="AH41" s="34">
        <f t="shared" si="25"/>
        <v>0</v>
      </c>
      <c r="AI41" s="34">
        <f t="shared" si="26"/>
        <v>0</v>
      </c>
      <c r="AJ41" s="34">
        <f t="shared" si="27"/>
        <v>0</v>
      </c>
      <c r="AK41" s="34">
        <f t="shared" si="28"/>
        <v>0</v>
      </c>
      <c r="AL41" s="34">
        <f t="shared" si="29"/>
        <v>0</v>
      </c>
      <c r="AM41" s="15"/>
    </row>
    <row r="42" spans="4:39" x14ac:dyDescent="0.25">
      <c r="D42" s="15"/>
      <c r="E42" s="3">
        <f t="shared" si="2"/>
        <v>0</v>
      </c>
      <c r="F42" s="47">
        <f t="shared" si="3"/>
        <v>0</v>
      </c>
      <c r="G42" s="34">
        <f t="shared" si="4"/>
        <v>0</v>
      </c>
      <c r="H42" s="34">
        <f t="shared" si="5"/>
        <v>0</v>
      </c>
      <c r="I42" s="34">
        <f t="shared" si="6"/>
        <v>0</v>
      </c>
      <c r="J42" s="34">
        <f t="shared" si="7"/>
        <v>0</v>
      </c>
      <c r="K42" s="34">
        <f t="shared" si="8"/>
        <v>0</v>
      </c>
      <c r="L42" s="34">
        <f t="shared" si="9"/>
        <v>0</v>
      </c>
      <c r="M42" s="15"/>
      <c r="N42" s="34">
        <f t="shared" si="10"/>
        <v>0</v>
      </c>
      <c r="O42" s="34">
        <f t="shared" si="11"/>
        <v>0</v>
      </c>
      <c r="P42" s="34">
        <f t="shared" si="12"/>
        <v>0</v>
      </c>
      <c r="Q42" s="34">
        <f t="shared" si="13"/>
        <v>0</v>
      </c>
      <c r="R42" s="34">
        <f t="shared" si="14"/>
        <v>0</v>
      </c>
      <c r="S42" s="34">
        <f t="shared" si="15"/>
        <v>0</v>
      </c>
      <c r="W42" s="15"/>
      <c r="X42" s="3">
        <f t="shared" si="16"/>
        <v>0</v>
      </c>
      <c r="Y42" s="47">
        <f t="shared" si="17"/>
        <v>0</v>
      </c>
      <c r="Z42" s="34">
        <f t="shared" si="18"/>
        <v>0</v>
      </c>
      <c r="AA42" s="34">
        <f t="shared" si="19"/>
        <v>0</v>
      </c>
      <c r="AB42" s="34">
        <f t="shared" si="20"/>
        <v>0</v>
      </c>
      <c r="AC42" s="34">
        <f t="shared" si="21"/>
        <v>0</v>
      </c>
      <c r="AD42" s="34">
        <f t="shared" si="22"/>
        <v>0</v>
      </c>
      <c r="AE42" s="34">
        <f t="shared" si="23"/>
        <v>0</v>
      </c>
      <c r="AF42" s="15"/>
      <c r="AG42" s="34">
        <f t="shared" si="24"/>
        <v>0</v>
      </c>
      <c r="AH42" s="34">
        <f t="shared" si="25"/>
        <v>0</v>
      </c>
      <c r="AI42" s="34">
        <f t="shared" si="26"/>
        <v>0</v>
      </c>
      <c r="AJ42" s="34">
        <f t="shared" si="27"/>
        <v>0</v>
      </c>
      <c r="AK42" s="34">
        <f t="shared" si="28"/>
        <v>0</v>
      </c>
      <c r="AL42" s="34">
        <f t="shared" si="29"/>
        <v>0</v>
      </c>
      <c r="AM42" s="15"/>
    </row>
    <row r="43" spans="4:39" x14ac:dyDescent="0.25">
      <c r="D43" s="15"/>
      <c r="E43" s="3">
        <f t="shared" si="2"/>
        <v>0</v>
      </c>
      <c r="F43" s="47">
        <f t="shared" si="3"/>
        <v>0</v>
      </c>
      <c r="G43" s="34">
        <f t="shared" si="4"/>
        <v>0</v>
      </c>
      <c r="H43" s="34">
        <f t="shared" si="5"/>
        <v>0</v>
      </c>
      <c r="I43" s="34">
        <f t="shared" si="6"/>
        <v>0</v>
      </c>
      <c r="J43" s="34">
        <f t="shared" si="7"/>
        <v>0</v>
      </c>
      <c r="K43" s="34">
        <f t="shared" si="8"/>
        <v>0</v>
      </c>
      <c r="L43" s="34">
        <f t="shared" si="9"/>
        <v>0</v>
      </c>
      <c r="M43" s="15"/>
      <c r="N43" s="34">
        <f t="shared" si="10"/>
        <v>0</v>
      </c>
      <c r="O43" s="34">
        <f t="shared" si="11"/>
        <v>0</v>
      </c>
      <c r="P43" s="34">
        <f t="shared" si="12"/>
        <v>0</v>
      </c>
      <c r="Q43" s="34">
        <f t="shared" si="13"/>
        <v>0</v>
      </c>
      <c r="R43" s="34">
        <f t="shared" si="14"/>
        <v>0</v>
      </c>
      <c r="S43" s="34">
        <f t="shared" si="15"/>
        <v>0</v>
      </c>
      <c r="W43" s="15"/>
      <c r="X43" s="3">
        <f t="shared" si="16"/>
        <v>0</v>
      </c>
      <c r="Y43" s="47">
        <f t="shared" si="17"/>
        <v>0</v>
      </c>
      <c r="Z43" s="34">
        <f t="shared" si="18"/>
        <v>0</v>
      </c>
      <c r="AA43" s="34">
        <f t="shared" si="19"/>
        <v>0</v>
      </c>
      <c r="AB43" s="34">
        <f t="shared" si="20"/>
        <v>0</v>
      </c>
      <c r="AC43" s="34">
        <f t="shared" si="21"/>
        <v>0</v>
      </c>
      <c r="AD43" s="34">
        <f t="shared" si="22"/>
        <v>0</v>
      </c>
      <c r="AE43" s="34">
        <f t="shared" si="23"/>
        <v>0</v>
      </c>
      <c r="AF43" s="15"/>
      <c r="AG43" s="34">
        <f t="shared" si="24"/>
        <v>0</v>
      </c>
      <c r="AH43" s="34">
        <f t="shared" si="25"/>
        <v>0</v>
      </c>
      <c r="AI43" s="34">
        <f t="shared" si="26"/>
        <v>0</v>
      </c>
      <c r="AJ43" s="34">
        <f t="shared" si="27"/>
        <v>0</v>
      </c>
      <c r="AK43" s="34">
        <f t="shared" si="28"/>
        <v>0</v>
      </c>
      <c r="AL43" s="34">
        <f t="shared" si="29"/>
        <v>0</v>
      </c>
      <c r="AM43" s="15"/>
    </row>
    <row r="44" spans="4:39" x14ac:dyDescent="0.25">
      <c r="D44" s="15"/>
      <c r="E44" s="3">
        <f t="shared" si="2"/>
        <v>0</v>
      </c>
      <c r="F44" s="47">
        <f t="shared" si="3"/>
        <v>0</v>
      </c>
      <c r="G44" s="34">
        <f t="shared" si="4"/>
        <v>0</v>
      </c>
      <c r="H44" s="34">
        <f t="shared" si="5"/>
        <v>0</v>
      </c>
      <c r="I44" s="34">
        <f t="shared" si="6"/>
        <v>0</v>
      </c>
      <c r="J44" s="34">
        <f t="shared" si="7"/>
        <v>0</v>
      </c>
      <c r="K44" s="34">
        <f t="shared" si="8"/>
        <v>0</v>
      </c>
      <c r="L44" s="34">
        <f t="shared" si="9"/>
        <v>0</v>
      </c>
      <c r="M44" s="15"/>
      <c r="N44" s="34">
        <f t="shared" si="10"/>
        <v>0</v>
      </c>
      <c r="O44" s="34">
        <f t="shared" si="11"/>
        <v>0</v>
      </c>
      <c r="P44" s="34">
        <f t="shared" si="12"/>
        <v>0</v>
      </c>
      <c r="Q44" s="34">
        <f t="shared" si="13"/>
        <v>0</v>
      </c>
      <c r="R44" s="34">
        <f t="shared" si="14"/>
        <v>0</v>
      </c>
      <c r="S44" s="34">
        <f t="shared" si="15"/>
        <v>0</v>
      </c>
      <c r="W44" s="15"/>
      <c r="X44" s="3">
        <f t="shared" si="16"/>
        <v>0</v>
      </c>
      <c r="Y44" s="47">
        <f t="shared" si="17"/>
        <v>0</v>
      </c>
      <c r="Z44" s="34">
        <f t="shared" si="18"/>
        <v>0</v>
      </c>
      <c r="AA44" s="34">
        <f t="shared" si="19"/>
        <v>0</v>
      </c>
      <c r="AB44" s="34">
        <f t="shared" si="20"/>
        <v>0</v>
      </c>
      <c r="AC44" s="34">
        <f t="shared" si="21"/>
        <v>0</v>
      </c>
      <c r="AD44" s="34">
        <f t="shared" si="22"/>
        <v>0</v>
      </c>
      <c r="AE44" s="34">
        <f t="shared" si="23"/>
        <v>0</v>
      </c>
      <c r="AF44" s="15"/>
      <c r="AG44" s="34">
        <f t="shared" si="24"/>
        <v>0</v>
      </c>
      <c r="AH44" s="34">
        <f t="shared" si="25"/>
        <v>0</v>
      </c>
      <c r="AI44" s="34">
        <f t="shared" si="26"/>
        <v>0</v>
      </c>
      <c r="AJ44" s="34">
        <f t="shared" si="27"/>
        <v>0</v>
      </c>
      <c r="AK44" s="34">
        <f t="shared" si="28"/>
        <v>0</v>
      </c>
      <c r="AL44" s="34">
        <f t="shared" si="29"/>
        <v>0</v>
      </c>
      <c r="AM44" s="15"/>
    </row>
    <row r="45" spans="4:39" x14ac:dyDescent="0.25">
      <c r="D45" s="15"/>
      <c r="E45" s="3">
        <f t="shared" si="2"/>
        <v>0</v>
      </c>
      <c r="F45" s="47">
        <f t="shared" si="3"/>
        <v>0</v>
      </c>
      <c r="G45" s="34">
        <f t="shared" si="4"/>
        <v>0</v>
      </c>
      <c r="H45" s="34">
        <f t="shared" si="5"/>
        <v>0</v>
      </c>
      <c r="I45" s="34">
        <f t="shared" si="6"/>
        <v>0</v>
      </c>
      <c r="J45" s="34">
        <f t="shared" si="7"/>
        <v>0</v>
      </c>
      <c r="K45" s="34">
        <f t="shared" si="8"/>
        <v>0</v>
      </c>
      <c r="L45" s="34">
        <f t="shared" si="9"/>
        <v>0</v>
      </c>
      <c r="M45" s="15"/>
      <c r="N45" s="34">
        <f t="shared" si="10"/>
        <v>0</v>
      </c>
      <c r="O45" s="34">
        <f t="shared" si="11"/>
        <v>0</v>
      </c>
      <c r="P45" s="34">
        <f t="shared" si="12"/>
        <v>0</v>
      </c>
      <c r="Q45" s="34">
        <f t="shared" si="13"/>
        <v>0</v>
      </c>
      <c r="R45" s="34">
        <f t="shared" si="14"/>
        <v>0</v>
      </c>
      <c r="S45" s="34">
        <f t="shared" si="15"/>
        <v>0</v>
      </c>
      <c r="W45" s="15"/>
      <c r="X45" s="3">
        <f t="shared" si="16"/>
        <v>0</v>
      </c>
      <c r="Y45" s="47">
        <f t="shared" si="17"/>
        <v>0</v>
      </c>
      <c r="Z45" s="34">
        <f t="shared" si="18"/>
        <v>0</v>
      </c>
      <c r="AA45" s="34">
        <f t="shared" si="19"/>
        <v>0</v>
      </c>
      <c r="AB45" s="34">
        <f t="shared" si="20"/>
        <v>0</v>
      </c>
      <c r="AC45" s="34">
        <f t="shared" si="21"/>
        <v>0</v>
      </c>
      <c r="AD45" s="34">
        <f t="shared" si="22"/>
        <v>0</v>
      </c>
      <c r="AE45" s="34">
        <f t="shared" si="23"/>
        <v>0</v>
      </c>
      <c r="AF45" s="15"/>
      <c r="AG45" s="34">
        <f t="shared" si="24"/>
        <v>0</v>
      </c>
      <c r="AH45" s="34">
        <f t="shared" si="25"/>
        <v>0</v>
      </c>
      <c r="AI45" s="34">
        <f t="shared" si="26"/>
        <v>0</v>
      </c>
      <c r="AJ45" s="34">
        <f t="shared" si="27"/>
        <v>0</v>
      </c>
      <c r="AK45" s="34">
        <f t="shared" si="28"/>
        <v>0</v>
      </c>
      <c r="AL45" s="34">
        <f t="shared" si="29"/>
        <v>0</v>
      </c>
      <c r="AM45" s="15"/>
    </row>
    <row r="46" spans="4:39" x14ac:dyDescent="0.25">
      <c r="D46" s="15"/>
      <c r="E46" s="3">
        <f t="shared" si="2"/>
        <v>0</v>
      </c>
      <c r="F46" s="47">
        <f t="shared" si="3"/>
        <v>0</v>
      </c>
      <c r="G46" s="34">
        <f t="shared" si="4"/>
        <v>0</v>
      </c>
      <c r="H46" s="34">
        <f t="shared" si="5"/>
        <v>0</v>
      </c>
      <c r="I46" s="34">
        <f t="shared" si="6"/>
        <v>0</v>
      </c>
      <c r="J46" s="34">
        <f t="shared" si="7"/>
        <v>0</v>
      </c>
      <c r="K46" s="34">
        <f t="shared" si="8"/>
        <v>0</v>
      </c>
      <c r="L46" s="34">
        <f t="shared" si="9"/>
        <v>0</v>
      </c>
      <c r="M46" s="15"/>
      <c r="N46" s="34">
        <f t="shared" si="10"/>
        <v>0</v>
      </c>
      <c r="O46" s="34">
        <f t="shared" si="11"/>
        <v>0</v>
      </c>
      <c r="P46" s="34">
        <f t="shared" si="12"/>
        <v>0</v>
      </c>
      <c r="Q46" s="34">
        <f t="shared" si="13"/>
        <v>0</v>
      </c>
      <c r="R46" s="34">
        <f t="shared" si="14"/>
        <v>0</v>
      </c>
      <c r="S46" s="34">
        <f t="shared" si="15"/>
        <v>0</v>
      </c>
      <c r="W46" s="15"/>
      <c r="X46" s="3">
        <f t="shared" si="16"/>
        <v>0</v>
      </c>
      <c r="Y46" s="47">
        <f t="shared" si="17"/>
        <v>0</v>
      </c>
      <c r="Z46" s="34">
        <f t="shared" si="18"/>
        <v>0</v>
      </c>
      <c r="AA46" s="34">
        <f t="shared" si="19"/>
        <v>0</v>
      </c>
      <c r="AB46" s="34">
        <f t="shared" si="20"/>
        <v>0</v>
      </c>
      <c r="AC46" s="34">
        <f t="shared" si="21"/>
        <v>0</v>
      </c>
      <c r="AD46" s="34">
        <f t="shared" si="22"/>
        <v>0</v>
      </c>
      <c r="AE46" s="34">
        <f t="shared" si="23"/>
        <v>0</v>
      </c>
      <c r="AF46" s="15"/>
      <c r="AG46" s="34">
        <f t="shared" si="24"/>
        <v>0</v>
      </c>
      <c r="AH46" s="34">
        <f t="shared" si="25"/>
        <v>0</v>
      </c>
      <c r="AI46" s="34">
        <f t="shared" si="26"/>
        <v>0</v>
      </c>
      <c r="AJ46" s="34">
        <f t="shared" si="27"/>
        <v>0</v>
      </c>
      <c r="AK46" s="34">
        <f t="shared" si="28"/>
        <v>0</v>
      </c>
      <c r="AL46" s="34">
        <f t="shared" si="29"/>
        <v>0</v>
      </c>
      <c r="AM46" s="15"/>
    </row>
    <row r="47" spans="4:39" x14ac:dyDescent="0.25">
      <c r="D47" s="15"/>
      <c r="E47" s="3">
        <f t="shared" si="2"/>
        <v>0</v>
      </c>
      <c r="F47" s="47">
        <f t="shared" si="3"/>
        <v>0</v>
      </c>
      <c r="G47" s="34">
        <f t="shared" si="4"/>
        <v>0</v>
      </c>
      <c r="H47" s="34">
        <f t="shared" si="5"/>
        <v>0</v>
      </c>
      <c r="I47" s="34">
        <f t="shared" si="6"/>
        <v>0</v>
      </c>
      <c r="J47" s="34">
        <f t="shared" si="7"/>
        <v>0</v>
      </c>
      <c r="K47" s="34">
        <f t="shared" si="8"/>
        <v>0</v>
      </c>
      <c r="L47" s="34">
        <f t="shared" si="9"/>
        <v>0</v>
      </c>
      <c r="M47" s="15"/>
      <c r="N47" s="34">
        <f t="shared" si="10"/>
        <v>0</v>
      </c>
      <c r="O47" s="34">
        <f t="shared" si="11"/>
        <v>0</v>
      </c>
      <c r="P47" s="34">
        <f t="shared" si="12"/>
        <v>0</v>
      </c>
      <c r="Q47" s="34">
        <f t="shared" si="13"/>
        <v>0</v>
      </c>
      <c r="R47" s="34">
        <f t="shared" si="14"/>
        <v>0</v>
      </c>
      <c r="S47" s="34">
        <f t="shared" si="15"/>
        <v>0</v>
      </c>
      <c r="W47" s="15"/>
      <c r="X47" s="3">
        <f t="shared" si="16"/>
        <v>0</v>
      </c>
      <c r="Y47" s="47">
        <f t="shared" si="17"/>
        <v>0</v>
      </c>
      <c r="Z47" s="34">
        <f t="shared" si="18"/>
        <v>0</v>
      </c>
      <c r="AA47" s="34">
        <f t="shared" si="19"/>
        <v>0</v>
      </c>
      <c r="AB47" s="34">
        <f t="shared" si="20"/>
        <v>0</v>
      </c>
      <c r="AC47" s="34">
        <f t="shared" si="21"/>
        <v>0</v>
      </c>
      <c r="AD47" s="34">
        <f t="shared" si="22"/>
        <v>0</v>
      </c>
      <c r="AE47" s="34">
        <f t="shared" si="23"/>
        <v>0</v>
      </c>
      <c r="AF47" s="15"/>
      <c r="AG47" s="34">
        <f t="shared" si="24"/>
        <v>0</v>
      </c>
      <c r="AH47" s="34">
        <f t="shared" si="25"/>
        <v>0</v>
      </c>
      <c r="AI47" s="34">
        <f t="shared" si="26"/>
        <v>0</v>
      </c>
      <c r="AJ47" s="34">
        <f t="shared" si="27"/>
        <v>0</v>
      </c>
      <c r="AK47" s="34">
        <f t="shared" si="28"/>
        <v>0</v>
      </c>
      <c r="AL47" s="34">
        <f t="shared" si="29"/>
        <v>0</v>
      </c>
      <c r="AM47" s="15"/>
    </row>
    <row r="48" spans="4:39" x14ac:dyDescent="0.25">
      <c r="D48" s="15"/>
      <c r="E48" s="3">
        <f t="shared" si="2"/>
        <v>0</v>
      </c>
      <c r="F48" s="47">
        <f t="shared" si="3"/>
        <v>0</v>
      </c>
      <c r="G48" s="34">
        <f t="shared" si="4"/>
        <v>0</v>
      </c>
      <c r="H48" s="34">
        <f t="shared" si="5"/>
        <v>0</v>
      </c>
      <c r="I48" s="34">
        <f t="shared" si="6"/>
        <v>0</v>
      </c>
      <c r="J48" s="34">
        <f t="shared" si="7"/>
        <v>0</v>
      </c>
      <c r="K48" s="34">
        <f t="shared" si="8"/>
        <v>0</v>
      </c>
      <c r="L48" s="34">
        <f t="shared" si="9"/>
        <v>0</v>
      </c>
      <c r="M48" s="15"/>
      <c r="N48" s="34">
        <f t="shared" si="10"/>
        <v>0</v>
      </c>
      <c r="O48" s="34">
        <f t="shared" si="11"/>
        <v>0</v>
      </c>
      <c r="P48" s="34">
        <f t="shared" si="12"/>
        <v>0</v>
      </c>
      <c r="Q48" s="34">
        <f t="shared" si="13"/>
        <v>0</v>
      </c>
      <c r="R48" s="34">
        <f t="shared" si="14"/>
        <v>0</v>
      </c>
      <c r="S48" s="34">
        <f t="shared" si="15"/>
        <v>0</v>
      </c>
      <c r="W48" s="15"/>
      <c r="X48" s="3">
        <f t="shared" si="16"/>
        <v>0</v>
      </c>
      <c r="Y48" s="47">
        <f t="shared" si="17"/>
        <v>0</v>
      </c>
      <c r="Z48" s="34">
        <f t="shared" si="18"/>
        <v>0</v>
      </c>
      <c r="AA48" s="34">
        <f t="shared" si="19"/>
        <v>0</v>
      </c>
      <c r="AB48" s="34">
        <f t="shared" si="20"/>
        <v>0</v>
      </c>
      <c r="AC48" s="34">
        <f t="shared" si="21"/>
        <v>0</v>
      </c>
      <c r="AD48" s="34">
        <f t="shared" si="22"/>
        <v>0</v>
      </c>
      <c r="AE48" s="34">
        <f t="shared" si="23"/>
        <v>0</v>
      </c>
      <c r="AF48" s="15"/>
      <c r="AG48" s="34">
        <f t="shared" si="24"/>
        <v>0</v>
      </c>
      <c r="AH48" s="34">
        <f t="shared" si="25"/>
        <v>0</v>
      </c>
      <c r="AI48" s="34">
        <f t="shared" si="26"/>
        <v>0</v>
      </c>
      <c r="AJ48" s="34">
        <f t="shared" si="27"/>
        <v>0</v>
      </c>
      <c r="AK48" s="34">
        <f t="shared" si="28"/>
        <v>0</v>
      </c>
      <c r="AL48" s="34">
        <f t="shared" si="29"/>
        <v>0</v>
      </c>
      <c r="AM48" s="15"/>
    </row>
    <row r="49" spans="4:39" x14ac:dyDescent="0.25">
      <c r="D49" s="15"/>
      <c r="E49" s="3">
        <f t="shared" si="2"/>
        <v>0</v>
      </c>
      <c r="F49" s="47">
        <f t="shared" si="3"/>
        <v>0</v>
      </c>
      <c r="G49" s="34">
        <f t="shared" si="4"/>
        <v>0</v>
      </c>
      <c r="H49" s="34">
        <f t="shared" si="5"/>
        <v>0</v>
      </c>
      <c r="I49" s="34">
        <f t="shared" si="6"/>
        <v>0</v>
      </c>
      <c r="J49" s="34">
        <f t="shared" si="7"/>
        <v>0</v>
      </c>
      <c r="K49" s="34">
        <f t="shared" si="8"/>
        <v>0</v>
      </c>
      <c r="L49" s="34">
        <f t="shared" si="9"/>
        <v>0</v>
      </c>
      <c r="M49" s="15"/>
      <c r="N49" s="34">
        <f t="shared" si="10"/>
        <v>0</v>
      </c>
      <c r="O49" s="34">
        <f t="shared" si="11"/>
        <v>0</v>
      </c>
      <c r="P49" s="34">
        <f t="shared" si="12"/>
        <v>0</v>
      </c>
      <c r="Q49" s="34">
        <f t="shared" si="13"/>
        <v>0</v>
      </c>
      <c r="R49" s="34">
        <f t="shared" si="14"/>
        <v>0</v>
      </c>
      <c r="S49" s="34">
        <f t="shared" si="15"/>
        <v>0</v>
      </c>
      <c r="W49" s="15"/>
      <c r="X49" s="3">
        <f t="shared" si="16"/>
        <v>0</v>
      </c>
      <c r="Y49" s="47">
        <f t="shared" si="17"/>
        <v>0</v>
      </c>
      <c r="Z49" s="34">
        <f t="shared" si="18"/>
        <v>0</v>
      </c>
      <c r="AA49" s="34">
        <f t="shared" si="19"/>
        <v>0</v>
      </c>
      <c r="AB49" s="34">
        <f t="shared" si="20"/>
        <v>0</v>
      </c>
      <c r="AC49" s="34">
        <f t="shared" si="21"/>
        <v>0</v>
      </c>
      <c r="AD49" s="34">
        <f t="shared" si="22"/>
        <v>0</v>
      </c>
      <c r="AE49" s="34">
        <f t="shared" si="23"/>
        <v>0</v>
      </c>
      <c r="AF49" s="15"/>
      <c r="AG49" s="34">
        <f t="shared" si="24"/>
        <v>0</v>
      </c>
      <c r="AH49" s="34">
        <f t="shared" si="25"/>
        <v>0</v>
      </c>
      <c r="AI49" s="34">
        <f t="shared" si="26"/>
        <v>0</v>
      </c>
      <c r="AJ49" s="34">
        <f t="shared" si="27"/>
        <v>0</v>
      </c>
      <c r="AK49" s="34">
        <f t="shared" si="28"/>
        <v>0</v>
      </c>
      <c r="AL49" s="34">
        <f t="shared" si="29"/>
        <v>0</v>
      </c>
      <c r="AM49" s="15"/>
    </row>
    <row r="50" spans="4:39" x14ac:dyDescent="0.25">
      <c r="D50" s="15"/>
      <c r="E50" s="3">
        <f t="shared" si="2"/>
        <v>0</v>
      </c>
      <c r="F50" s="47">
        <f t="shared" si="3"/>
        <v>0</v>
      </c>
      <c r="G50" s="34">
        <f t="shared" si="4"/>
        <v>0</v>
      </c>
      <c r="H50" s="34">
        <f t="shared" si="5"/>
        <v>0</v>
      </c>
      <c r="I50" s="34">
        <f t="shared" si="6"/>
        <v>0</v>
      </c>
      <c r="J50" s="34">
        <f t="shared" si="7"/>
        <v>0</v>
      </c>
      <c r="K50" s="34">
        <f t="shared" si="8"/>
        <v>0</v>
      </c>
      <c r="L50" s="34">
        <f t="shared" si="9"/>
        <v>0</v>
      </c>
      <c r="M50" s="15"/>
      <c r="N50" s="34">
        <f t="shared" si="10"/>
        <v>0</v>
      </c>
      <c r="O50" s="34">
        <f t="shared" si="11"/>
        <v>0</v>
      </c>
      <c r="P50" s="34">
        <f t="shared" si="12"/>
        <v>0</v>
      </c>
      <c r="Q50" s="34">
        <f t="shared" si="13"/>
        <v>0</v>
      </c>
      <c r="R50" s="34">
        <f t="shared" si="14"/>
        <v>0</v>
      </c>
      <c r="S50" s="34">
        <f t="shared" si="15"/>
        <v>0</v>
      </c>
      <c r="W50" s="15"/>
      <c r="X50" s="3">
        <f t="shared" si="16"/>
        <v>0</v>
      </c>
      <c r="Y50" s="47">
        <f t="shared" si="17"/>
        <v>0</v>
      </c>
      <c r="Z50" s="34">
        <f t="shared" si="18"/>
        <v>0</v>
      </c>
      <c r="AA50" s="34">
        <f t="shared" si="19"/>
        <v>0</v>
      </c>
      <c r="AB50" s="34">
        <f t="shared" si="20"/>
        <v>0</v>
      </c>
      <c r="AC50" s="34">
        <f t="shared" si="21"/>
        <v>0</v>
      </c>
      <c r="AD50" s="34">
        <f t="shared" si="22"/>
        <v>0</v>
      </c>
      <c r="AE50" s="34">
        <f t="shared" si="23"/>
        <v>0</v>
      </c>
      <c r="AF50" s="15"/>
      <c r="AG50" s="34">
        <f t="shared" si="24"/>
        <v>0</v>
      </c>
      <c r="AH50" s="34">
        <f t="shared" si="25"/>
        <v>0</v>
      </c>
      <c r="AI50" s="34">
        <f t="shared" si="26"/>
        <v>0</v>
      </c>
      <c r="AJ50" s="34">
        <f t="shared" si="27"/>
        <v>0</v>
      </c>
      <c r="AK50" s="34">
        <f t="shared" si="28"/>
        <v>0</v>
      </c>
      <c r="AL50" s="34">
        <f t="shared" si="29"/>
        <v>0</v>
      </c>
      <c r="AM50" s="15"/>
    </row>
    <row r="51" spans="4:39" x14ac:dyDescent="0.25">
      <c r="D51" s="15"/>
      <c r="E51" s="3">
        <f t="shared" si="2"/>
        <v>0</v>
      </c>
      <c r="F51" s="47">
        <f t="shared" si="3"/>
        <v>0</v>
      </c>
      <c r="G51" s="34">
        <f t="shared" si="4"/>
        <v>0</v>
      </c>
      <c r="H51" s="34">
        <f t="shared" si="5"/>
        <v>0</v>
      </c>
      <c r="I51" s="34">
        <f t="shared" si="6"/>
        <v>0</v>
      </c>
      <c r="J51" s="34">
        <f t="shared" si="7"/>
        <v>0</v>
      </c>
      <c r="K51" s="34">
        <f t="shared" si="8"/>
        <v>0</v>
      </c>
      <c r="L51" s="34">
        <f t="shared" si="9"/>
        <v>0</v>
      </c>
      <c r="M51" s="15"/>
      <c r="N51" s="34">
        <f t="shared" si="10"/>
        <v>0</v>
      </c>
      <c r="O51" s="34">
        <f t="shared" si="11"/>
        <v>0</v>
      </c>
      <c r="P51" s="34">
        <f t="shared" si="12"/>
        <v>0</v>
      </c>
      <c r="Q51" s="34">
        <f t="shared" si="13"/>
        <v>0</v>
      </c>
      <c r="R51" s="34">
        <f t="shared" si="14"/>
        <v>0</v>
      </c>
      <c r="S51" s="34">
        <f t="shared" si="15"/>
        <v>0</v>
      </c>
      <c r="W51" s="15"/>
      <c r="X51" s="3">
        <f t="shared" si="16"/>
        <v>0</v>
      </c>
      <c r="Y51" s="47">
        <f t="shared" si="17"/>
        <v>0</v>
      </c>
      <c r="Z51" s="34">
        <f t="shared" si="18"/>
        <v>0</v>
      </c>
      <c r="AA51" s="34">
        <f t="shared" si="19"/>
        <v>0</v>
      </c>
      <c r="AB51" s="34">
        <f t="shared" si="20"/>
        <v>0</v>
      </c>
      <c r="AC51" s="34">
        <f t="shared" si="21"/>
        <v>0</v>
      </c>
      <c r="AD51" s="34">
        <f t="shared" si="22"/>
        <v>0</v>
      </c>
      <c r="AE51" s="34">
        <f t="shared" si="23"/>
        <v>0</v>
      </c>
      <c r="AF51" s="15"/>
      <c r="AG51" s="34">
        <f t="shared" si="24"/>
        <v>0</v>
      </c>
      <c r="AH51" s="34">
        <f t="shared" si="25"/>
        <v>0</v>
      </c>
      <c r="AI51" s="34">
        <f t="shared" si="26"/>
        <v>0</v>
      </c>
      <c r="AJ51" s="34">
        <f t="shared" si="27"/>
        <v>0</v>
      </c>
      <c r="AK51" s="34">
        <f t="shared" si="28"/>
        <v>0</v>
      </c>
      <c r="AL51" s="34">
        <f t="shared" si="29"/>
        <v>0</v>
      </c>
      <c r="AM51" s="15"/>
    </row>
    <row r="52" spans="4:39" x14ac:dyDescent="0.25">
      <c r="D52" s="15"/>
      <c r="E52" s="3">
        <f t="shared" si="2"/>
        <v>0</v>
      </c>
      <c r="F52" s="47">
        <f t="shared" si="3"/>
        <v>0</v>
      </c>
      <c r="G52" s="34">
        <f t="shared" si="4"/>
        <v>0</v>
      </c>
      <c r="H52" s="34">
        <f t="shared" si="5"/>
        <v>0</v>
      </c>
      <c r="I52" s="34">
        <f t="shared" si="6"/>
        <v>0</v>
      </c>
      <c r="J52" s="34">
        <f t="shared" si="7"/>
        <v>0</v>
      </c>
      <c r="K52" s="34">
        <f t="shared" si="8"/>
        <v>0</v>
      </c>
      <c r="L52" s="34">
        <f t="shared" si="9"/>
        <v>0</v>
      </c>
      <c r="M52" s="15"/>
      <c r="N52" s="34">
        <f t="shared" si="10"/>
        <v>0</v>
      </c>
      <c r="O52" s="34">
        <f t="shared" si="11"/>
        <v>0</v>
      </c>
      <c r="P52" s="34">
        <f t="shared" si="12"/>
        <v>0</v>
      </c>
      <c r="Q52" s="34">
        <f t="shared" si="13"/>
        <v>0</v>
      </c>
      <c r="R52" s="34">
        <f t="shared" si="14"/>
        <v>0</v>
      </c>
      <c r="S52" s="34">
        <f t="shared" si="15"/>
        <v>0</v>
      </c>
      <c r="W52" s="15"/>
      <c r="X52" s="3">
        <f t="shared" si="16"/>
        <v>0</v>
      </c>
      <c r="Y52" s="47">
        <f t="shared" si="17"/>
        <v>0</v>
      </c>
      <c r="Z52" s="34">
        <f t="shared" si="18"/>
        <v>0</v>
      </c>
      <c r="AA52" s="34">
        <f t="shared" si="19"/>
        <v>0</v>
      </c>
      <c r="AB52" s="34">
        <f t="shared" si="20"/>
        <v>0</v>
      </c>
      <c r="AC52" s="34">
        <f t="shared" si="21"/>
        <v>0</v>
      </c>
      <c r="AD52" s="34">
        <f t="shared" si="22"/>
        <v>0</v>
      </c>
      <c r="AE52" s="34">
        <f t="shared" si="23"/>
        <v>0</v>
      </c>
      <c r="AF52" s="15"/>
      <c r="AG52" s="34">
        <f t="shared" si="24"/>
        <v>0</v>
      </c>
      <c r="AH52" s="34">
        <f t="shared" si="25"/>
        <v>0</v>
      </c>
      <c r="AI52" s="34">
        <f t="shared" si="26"/>
        <v>0</v>
      </c>
      <c r="AJ52" s="34">
        <f t="shared" si="27"/>
        <v>0</v>
      </c>
      <c r="AK52" s="34">
        <f t="shared" si="28"/>
        <v>0</v>
      </c>
      <c r="AL52" s="34">
        <f t="shared" si="29"/>
        <v>0</v>
      </c>
      <c r="AM52" s="15"/>
    </row>
    <row r="53" spans="4:39" x14ac:dyDescent="0.25">
      <c r="D53" s="15"/>
      <c r="E53" s="3">
        <f t="shared" si="2"/>
        <v>0</v>
      </c>
      <c r="F53" s="47">
        <f t="shared" si="3"/>
        <v>0</v>
      </c>
      <c r="G53" s="34">
        <f t="shared" si="4"/>
        <v>0</v>
      </c>
      <c r="H53" s="34">
        <f t="shared" si="5"/>
        <v>0</v>
      </c>
      <c r="I53" s="34">
        <f t="shared" si="6"/>
        <v>0</v>
      </c>
      <c r="J53" s="34">
        <f t="shared" si="7"/>
        <v>0</v>
      </c>
      <c r="K53" s="34">
        <f t="shared" si="8"/>
        <v>0</v>
      </c>
      <c r="L53" s="34">
        <f t="shared" si="9"/>
        <v>0</v>
      </c>
      <c r="M53" s="15"/>
      <c r="N53" s="34">
        <f t="shared" si="10"/>
        <v>0</v>
      </c>
      <c r="O53" s="34">
        <f t="shared" si="11"/>
        <v>0</v>
      </c>
      <c r="P53" s="34">
        <f t="shared" si="12"/>
        <v>0</v>
      </c>
      <c r="Q53" s="34">
        <f t="shared" si="13"/>
        <v>0</v>
      </c>
      <c r="R53" s="34">
        <f t="shared" si="14"/>
        <v>0</v>
      </c>
      <c r="S53" s="34">
        <f t="shared" si="15"/>
        <v>0</v>
      </c>
      <c r="W53" s="15"/>
      <c r="X53" s="3">
        <f t="shared" si="16"/>
        <v>0</v>
      </c>
      <c r="Y53" s="47">
        <f t="shared" si="17"/>
        <v>0</v>
      </c>
      <c r="Z53" s="34">
        <f t="shared" si="18"/>
        <v>0</v>
      </c>
      <c r="AA53" s="34">
        <f t="shared" si="19"/>
        <v>0</v>
      </c>
      <c r="AB53" s="34">
        <f t="shared" si="20"/>
        <v>0</v>
      </c>
      <c r="AC53" s="34">
        <f t="shared" si="21"/>
        <v>0</v>
      </c>
      <c r="AD53" s="34">
        <f t="shared" si="22"/>
        <v>0</v>
      </c>
      <c r="AE53" s="34">
        <f t="shared" si="23"/>
        <v>0</v>
      </c>
      <c r="AF53" s="15"/>
      <c r="AG53" s="34">
        <f t="shared" si="24"/>
        <v>0</v>
      </c>
      <c r="AH53" s="34">
        <f t="shared" si="25"/>
        <v>0</v>
      </c>
      <c r="AI53" s="34">
        <f t="shared" si="26"/>
        <v>0</v>
      </c>
      <c r="AJ53" s="34">
        <f t="shared" si="27"/>
        <v>0</v>
      </c>
      <c r="AK53" s="34">
        <f t="shared" si="28"/>
        <v>0</v>
      </c>
      <c r="AL53" s="34">
        <f t="shared" si="29"/>
        <v>0</v>
      </c>
      <c r="AM53" s="15"/>
    </row>
    <row r="54" spans="4:39" x14ac:dyDescent="0.25">
      <c r="D54" s="15"/>
      <c r="E54" s="3">
        <f t="shared" si="2"/>
        <v>0</v>
      </c>
      <c r="F54" s="47">
        <f t="shared" si="3"/>
        <v>0</v>
      </c>
      <c r="G54" s="34">
        <f t="shared" si="4"/>
        <v>0</v>
      </c>
      <c r="H54" s="34">
        <f t="shared" si="5"/>
        <v>0</v>
      </c>
      <c r="I54" s="34">
        <f t="shared" si="6"/>
        <v>0</v>
      </c>
      <c r="J54" s="34">
        <f t="shared" si="7"/>
        <v>0</v>
      </c>
      <c r="K54" s="34">
        <f t="shared" si="8"/>
        <v>0</v>
      </c>
      <c r="L54" s="34">
        <f t="shared" si="9"/>
        <v>0</v>
      </c>
      <c r="M54" s="15"/>
      <c r="N54" s="34">
        <f t="shared" si="10"/>
        <v>0</v>
      </c>
      <c r="O54" s="34">
        <f t="shared" si="11"/>
        <v>0</v>
      </c>
      <c r="P54" s="34">
        <f t="shared" si="12"/>
        <v>0</v>
      </c>
      <c r="Q54" s="34">
        <f t="shared" si="13"/>
        <v>0</v>
      </c>
      <c r="R54" s="34">
        <f t="shared" si="14"/>
        <v>0</v>
      </c>
      <c r="S54" s="34">
        <f t="shared" si="15"/>
        <v>0</v>
      </c>
      <c r="W54" s="15"/>
      <c r="X54" s="3">
        <f t="shared" si="16"/>
        <v>0</v>
      </c>
      <c r="Y54" s="47">
        <f t="shared" si="17"/>
        <v>0</v>
      </c>
      <c r="Z54" s="34">
        <f t="shared" si="18"/>
        <v>0</v>
      </c>
      <c r="AA54" s="34">
        <f t="shared" si="19"/>
        <v>0</v>
      </c>
      <c r="AB54" s="34">
        <f t="shared" si="20"/>
        <v>0</v>
      </c>
      <c r="AC54" s="34">
        <f t="shared" si="21"/>
        <v>0</v>
      </c>
      <c r="AD54" s="34">
        <f t="shared" si="22"/>
        <v>0</v>
      </c>
      <c r="AE54" s="34">
        <f t="shared" si="23"/>
        <v>0</v>
      </c>
      <c r="AF54" s="15"/>
      <c r="AG54" s="34">
        <f t="shared" si="24"/>
        <v>0</v>
      </c>
      <c r="AH54" s="34">
        <f t="shared" si="25"/>
        <v>0</v>
      </c>
      <c r="AI54" s="34">
        <f t="shared" si="26"/>
        <v>0</v>
      </c>
      <c r="AJ54" s="34">
        <f t="shared" si="27"/>
        <v>0</v>
      </c>
      <c r="AK54" s="34">
        <f t="shared" si="28"/>
        <v>0</v>
      </c>
      <c r="AL54" s="34">
        <f t="shared" si="29"/>
        <v>0</v>
      </c>
      <c r="AM54" s="15"/>
    </row>
    <row r="55" spans="4:39" x14ac:dyDescent="0.25">
      <c r="D55" s="15"/>
      <c r="E55" s="3">
        <f t="shared" si="2"/>
        <v>0</v>
      </c>
      <c r="F55" s="47">
        <f t="shared" si="3"/>
        <v>0</v>
      </c>
      <c r="G55" s="34">
        <f t="shared" si="4"/>
        <v>0</v>
      </c>
      <c r="H55" s="34">
        <f t="shared" si="5"/>
        <v>0</v>
      </c>
      <c r="I55" s="34">
        <f t="shared" si="6"/>
        <v>0</v>
      </c>
      <c r="J55" s="34">
        <f t="shared" si="7"/>
        <v>0</v>
      </c>
      <c r="K55" s="34">
        <f t="shared" si="8"/>
        <v>0</v>
      </c>
      <c r="L55" s="34">
        <f t="shared" si="9"/>
        <v>0</v>
      </c>
      <c r="M55" s="15"/>
      <c r="N55" s="34">
        <f t="shared" si="10"/>
        <v>0</v>
      </c>
      <c r="O55" s="34">
        <f t="shared" si="11"/>
        <v>0</v>
      </c>
      <c r="P55" s="34">
        <f t="shared" si="12"/>
        <v>0</v>
      </c>
      <c r="Q55" s="34">
        <f t="shared" si="13"/>
        <v>0</v>
      </c>
      <c r="R55" s="34">
        <f t="shared" si="14"/>
        <v>0</v>
      </c>
      <c r="S55" s="34">
        <f t="shared" si="15"/>
        <v>0</v>
      </c>
      <c r="W55" s="15"/>
      <c r="X55" s="3">
        <f t="shared" si="16"/>
        <v>0</v>
      </c>
      <c r="Y55" s="47">
        <f t="shared" si="17"/>
        <v>0</v>
      </c>
      <c r="Z55" s="34">
        <f t="shared" si="18"/>
        <v>0</v>
      </c>
      <c r="AA55" s="34">
        <f t="shared" si="19"/>
        <v>0</v>
      </c>
      <c r="AB55" s="34">
        <f t="shared" si="20"/>
        <v>0</v>
      </c>
      <c r="AC55" s="34">
        <f t="shared" si="21"/>
        <v>0</v>
      </c>
      <c r="AD55" s="34">
        <f t="shared" si="22"/>
        <v>0</v>
      </c>
      <c r="AE55" s="34">
        <f t="shared" si="23"/>
        <v>0</v>
      </c>
      <c r="AF55" s="15"/>
      <c r="AG55" s="34">
        <f t="shared" si="24"/>
        <v>0</v>
      </c>
      <c r="AH55" s="34">
        <f t="shared" si="25"/>
        <v>0</v>
      </c>
      <c r="AI55" s="34">
        <f t="shared" si="26"/>
        <v>0</v>
      </c>
      <c r="AJ55" s="34">
        <f t="shared" si="27"/>
        <v>0</v>
      </c>
      <c r="AK55" s="34">
        <f t="shared" si="28"/>
        <v>0</v>
      </c>
      <c r="AL55" s="34">
        <f t="shared" si="29"/>
        <v>0</v>
      </c>
      <c r="AM55" s="15"/>
    </row>
    <row r="56" spans="4:39" x14ac:dyDescent="0.25">
      <c r="E56" s="3"/>
      <c r="F56" s="47"/>
      <c r="G56" s="34"/>
      <c r="H56" s="34"/>
      <c r="I56" s="34"/>
      <c r="J56" s="34"/>
      <c r="K56" s="34"/>
      <c r="L56" s="34"/>
      <c r="N56" s="34"/>
      <c r="O56" s="34"/>
      <c r="P56" s="34"/>
      <c r="Q56" s="34"/>
      <c r="R56" s="34"/>
      <c r="S56" s="34"/>
      <c r="X56" s="3"/>
      <c r="Y56" s="47"/>
      <c r="Z56" s="34"/>
      <c r="AA56" s="34"/>
      <c r="AB56" s="34"/>
      <c r="AC56" s="34"/>
      <c r="AD56" s="34"/>
      <c r="AE56" s="34"/>
      <c r="AG56" s="34"/>
      <c r="AH56" s="34"/>
      <c r="AI56" s="34"/>
      <c r="AJ56" s="34"/>
      <c r="AK56" s="34"/>
      <c r="AL56" s="34"/>
    </row>
    <row r="57" spans="4:39" x14ac:dyDescent="0.25">
      <c r="E57" s="3"/>
      <c r="F57" s="47"/>
      <c r="G57" s="34"/>
      <c r="H57" s="34"/>
      <c r="I57" s="34"/>
      <c r="J57" s="34"/>
      <c r="K57" s="34"/>
      <c r="L57" s="34"/>
      <c r="N57" s="34"/>
      <c r="O57" s="34"/>
      <c r="P57" s="34"/>
      <c r="Q57" s="34"/>
      <c r="R57" s="34"/>
      <c r="S57" s="34"/>
      <c r="X57" s="3"/>
      <c r="Y57" s="47"/>
      <c r="Z57" s="34"/>
      <c r="AA57" s="34"/>
      <c r="AB57" s="34"/>
      <c r="AC57" s="34"/>
      <c r="AD57" s="34"/>
      <c r="AE57" s="34"/>
      <c r="AG57" s="34"/>
      <c r="AH57" s="34"/>
      <c r="AI57" s="34"/>
      <c r="AJ57" s="34"/>
      <c r="AK57" s="34"/>
      <c r="AL57" s="34"/>
    </row>
    <row r="58" spans="4:39" x14ac:dyDescent="0.25">
      <c r="E58" s="3"/>
      <c r="F58" s="47"/>
      <c r="G58" s="34"/>
      <c r="H58" s="34"/>
      <c r="I58" s="34"/>
      <c r="J58" s="34"/>
      <c r="K58" s="34"/>
      <c r="L58" s="34"/>
      <c r="N58" s="34"/>
      <c r="O58" s="34"/>
      <c r="P58" s="34"/>
      <c r="Q58" s="34"/>
      <c r="R58" s="34"/>
      <c r="S58" s="34"/>
      <c r="X58" s="3"/>
      <c r="Y58" s="47"/>
      <c r="Z58" s="34"/>
      <c r="AA58" s="34"/>
      <c r="AB58" s="34"/>
      <c r="AC58" s="34"/>
      <c r="AD58" s="34"/>
      <c r="AE58" s="34"/>
      <c r="AG58" s="34"/>
      <c r="AH58" s="34"/>
      <c r="AI58" s="34"/>
      <c r="AJ58" s="34"/>
      <c r="AK58" s="34"/>
      <c r="AL58" s="34"/>
    </row>
    <row r="59" spans="4:39" x14ac:dyDescent="0.25">
      <c r="E59" s="3"/>
      <c r="F59" s="47"/>
      <c r="G59" s="34"/>
      <c r="H59" s="34"/>
      <c r="I59" s="34"/>
      <c r="J59" s="34"/>
      <c r="K59" s="34"/>
      <c r="L59" s="34"/>
      <c r="N59" s="34"/>
      <c r="O59" s="34"/>
      <c r="P59" s="34"/>
      <c r="Q59" s="34"/>
      <c r="R59" s="34"/>
      <c r="S59" s="34"/>
      <c r="X59" s="3"/>
      <c r="Y59" s="47"/>
      <c r="Z59" s="34"/>
      <c r="AA59" s="34"/>
      <c r="AB59" s="34"/>
      <c r="AC59" s="34"/>
      <c r="AD59" s="34"/>
      <c r="AE59" s="34"/>
      <c r="AG59" s="34"/>
      <c r="AH59" s="34"/>
      <c r="AI59" s="34"/>
      <c r="AJ59" s="34"/>
      <c r="AK59" s="34"/>
      <c r="AL59" s="34"/>
    </row>
    <row r="60" spans="4:39" x14ac:dyDescent="0.25">
      <c r="E60" s="3"/>
      <c r="F60" s="47"/>
      <c r="G60" s="34"/>
      <c r="H60" s="34"/>
      <c r="I60" s="34"/>
      <c r="J60" s="34"/>
      <c r="K60" s="34"/>
      <c r="L60" s="34"/>
      <c r="N60" s="34"/>
      <c r="O60" s="34"/>
      <c r="P60" s="34"/>
      <c r="Q60" s="34"/>
      <c r="R60" s="34"/>
      <c r="S60" s="34"/>
      <c r="X60" s="3"/>
      <c r="Y60" s="47"/>
      <c r="Z60" s="34"/>
      <c r="AA60" s="34"/>
      <c r="AB60" s="34"/>
      <c r="AC60" s="34"/>
      <c r="AD60" s="34"/>
      <c r="AE60" s="34"/>
      <c r="AG60" s="34"/>
      <c r="AH60" s="34"/>
      <c r="AI60" s="34"/>
      <c r="AJ60" s="34"/>
      <c r="AK60" s="34"/>
      <c r="AL60" s="34"/>
    </row>
    <row r="61" spans="4:39" x14ac:dyDescent="0.25">
      <c r="E61" s="3"/>
      <c r="F61" s="47"/>
      <c r="G61" s="34"/>
      <c r="H61" s="34"/>
      <c r="I61" s="34"/>
      <c r="J61" s="34"/>
      <c r="K61" s="34"/>
      <c r="L61" s="34"/>
      <c r="N61" s="34"/>
      <c r="O61" s="34"/>
      <c r="P61" s="34"/>
      <c r="Q61" s="34"/>
      <c r="R61" s="34"/>
      <c r="S61" s="34"/>
      <c r="X61" s="3"/>
      <c r="Y61" s="47"/>
      <c r="Z61" s="34"/>
      <c r="AA61" s="34"/>
      <c r="AB61" s="34"/>
      <c r="AC61" s="34"/>
      <c r="AD61" s="34"/>
      <c r="AE61" s="34"/>
      <c r="AG61" s="34"/>
      <c r="AH61" s="34"/>
      <c r="AI61" s="34"/>
      <c r="AJ61" s="34"/>
      <c r="AK61" s="34"/>
      <c r="AL61" s="34"/>
    </row>
    <row r="62" spans="4:39" x14ac:dyDescent="0.25">
      <c r="E62" s="3"/>
      <c r="F62" s="47"/>
      <c r="G62" s="34"/>
      <c r="H62" s="34"/>
      <c r="I62" s="34"/>
      <c r="J62" s="34"/>
      <c r="K62" s="34"/>
      <c r="L62" s="34"/>
      <c r="N62" s="34"/>
      <c r="O62" s="34"/>
      <c r="P62" s="34"/>
      <c r="Q62" s="34"/>
      <c r="R62" s="34"/>
      <c r="S62" s="34"/>
      <c r="X62" s="3"/>
      <c r="Y62" s="47"/>
      <c r="Z62" s="34"/>
      <c r="AA62" s="34"/>
      <c r="AB62" s="34"/>
      <c r="AC62" s="34"/>
      <c r="AD62" s="34"/>
      <c r="AE62" s="34"/>
      <c r="AG62" s="34"/>
      <c r="AH62" s="34"/>
      <c r="AI62" s="34"/>
      <c r="AJ62" s="34"/>
      <c r="AK62" s="34"/>
      <c r="AL62" s="34"/>
    </row>
    <row r="63" spans="4:39" x14ac:dyDescent="0.25">
      <c r="E63" s="3"/>
      <c r="F63" s="47"/>
      <c r="G63" s="34"/>
      <c r="H63" s="34"/>
      <c r="I63" s="34"/>
      <c r="J63" s="34"/>
      <c r="K63" s="34"/>
      <c r="L63" s="34"/>
      <c r="N63" s="34"/>
      <c r="O63" s="34"/>
      <c r="P63" s="34"/>
      <c r="Q63" s="34"/>
      <c r="R63" s="34"/>
      <c r="S63" s="34"/>
      <c r="X63" s="3"/>
      <c r="Y63" s="47"/>
      <c r="Z63" s="34"/>
      <c r="AA63" s="34"/>
      <c r="AB63" s="34"/>
      <c r="AC63" s="34"/>
      <c r="AD63" s="34"/>
      <c r="AE63" s="34"/>
      <c r="AG63" s="34"/>
      <c r="AH63" s="34"/>
      <c r="AI63" s="34"/>
      <c r="AJ63" s="34"/>
      <c r="AK63" s="34"/>
      <c r="AL63" s="34"/>
    </row>
    <row r="64" spans="4:39" x14ac:dyDescent="0.25">
      <c r="E64" s="3"/>
      <c r="F64" s="47"/>
      <c r="G64" s="34"/>
      <c r="H64" s="34"/>
      <c r="I64" s="34"/>
      <c r="J64" s="34"/>
      <c r="K64" s="34"/>
      <c r="L64" s="34"/>
      <c r="N64" s="34"/>
      <c r="O64" s="34"/>
      <c r="P64" s="34"/>
      <c r="Q64" s="34"/>
      <c r="R64" s="34"/>
      <c r="S64" s="34"/>
      <c r="X64" s="3"/>
      <c r="Y64" s="47"/>
      <c r="Z64" s="34"/>
      <c r="AA64" s="34"/>
      <c r="AB64" s="34"/>
      <c r="AC64" s="34"/>
      <c r="AD64" s="34"/>
      <c r="AE64" s="34"/>
      <c r="AG64" s="34"/>
      <c r="AH64" s="34"/>
      <c r="AI64" s="34"/>
      <c r="AJ64" s="34"/>
      <c r="AK64" s="34"/>
      <c r="AL64" s="34"/>
    </row>
    <row r="65" spans="5:38" x14ac:dyDescent="0.25">
      <c r="E65" s="3"/>
      <c r="F65" s="47"/>
      <c r="G65" s="34"/>
      <c r="H65" s="34"/>
      <c r="I65" s="34"/>
      <c r="J65" s="34"/>
      <c r="K65" s="34"/>
      <c r="L65" s="34"/>
      <c r="N65" s="34"/>
      <c r="O65" s="34"/>
      <c r="P65" s="34"/>
      <c r="Q65" s="34"/>
      <c r="R65" s="34"/>
      <c r="S65" s="34"/>
      <c r="X65" s="3"/>
      <c r="Y65" s="47"/>
      <c r="Z65" s="34"/>
      <c r="AA65" s="34"/>
      <c r="AB65" s="34"/>
      <c r="AC65" s="34"/>
      <c r="AD65" s="34"/>
      <c r="AE65" s="34"/>
      <c r="AG65" s="34"/>
      <c r="AH65" s="34"/>
      <c r="AI65" s="34"/>
      <c r="AJ65" s="34"/>
      <c r="AK65" s="34"/>
      <c r="AL65" s="34"/>
    </row>
    <row r="66" spans="5:38" x14ac:dyDescent="0.25">
      <c r="E66" s="3"/>
      <c r="F66" s="47"/>
      <c r="G66" s="34"/>
      <c r="H66" s="34"/>
      <c r="I66" s="34"/>
      <c r="J66" s="34"/>
      <c r="K66" s="34"/>
      <c r="L66" s="34"/>
      <c r="N66" s="34"/>
      <c r="O66" s="34"/>
      <c r="P66" s="34"/>
      <c r="Q66" s="34"/>
      <c r="R66" s="34"/>
      <c r="S66" s="34"/>
      <c r="X66" s="3"/>
      <c r="Y66" s="47"/>
      <c r="Z66" s="34"/>
      <c r="AA66" s="34"/>
      <c r="AB66" s="34"/>
      <c r="AC66" s="34"/>
      <c r="AD66" s="34"/>
      <c r="AE66" s="34"/>
      <c r="AG66" s="34"/>
      <c r="AH66" s="34"/>
      <c r="AI66" s="34"/>
      <c r="AJ66" s="34"/>
      <c r="AK66" s="34"/>
      <c r="AL66" s="34"/>
    </row>
    <row r="67" spans="5:38" x14ac:dyDescent="0.25">
      <c r="E67" s="3"/>
      <c r="F67" s="47"/>
      <c r="G67" s="34"/>
      <c r="H67" s="34"/>
      <c r="I67" s="34"/>
      <c r="J67" s="34"/>
      <c r="K67" s="34"/>
      <c r="L67" s="34"/>
      <c r="N67" s="34"/>
      <c r="O67" s="34"/>
      <c r="P67" s="34"/>
      <c r="Q67" s="34"/>
      <c r="R67" s="34"/>
      <c r="S67" s="34"/>
      <c r="X67" s="3"/>
      <c r="Y67" s="47"/>
      <c r="Z67" s="34"/>
      <c r="AA67" s="34"/>
      <c r="AB67" s="34"/>
      <c r="AC67" s="34"/>
      <c r="AD67" s="34"/>
      <c r="AE67" s="34"/>
      <c r="AG67" s="34"/>
      <c r="AH67" s="34"/>
      <c r="AI67" s="34"/>
      <c r="AJ67" s="34"/>
      <c r="AK67" s="34"/>
      <c r="AL67" s="34"/>
    </row>
    <row r="68" spans="5:38" x14ac:dyDescent="0.25">
      <c r="E68" s="3"/>
      <c r="F68" s="47"/>
      <c r="G68" s="34"/>
      <c r="H68" s="34"/>
      <c r="I68" s="34"/>
      <c r="J68" s="34"/>
      <c r="K68" s="34"/>
      <c r="L68" s="34"/>
      <c r="N68" s="34"/>
      <c r="O68" s="34"/>
      <c r="P68" s="34"/>
      <c r="Q68" s="34"/>
      <c r="R68" s="34"/>
      <c r="S68" s="34"/>
      <c r="X68" s="3"/>
      <c r="Y68" s="47"/>
      <c r="Z68" s="34"/>
      <c r="AA68" s="34"/>
      <c r="AB68" s="34"/>
      <c r="AC68" s="34"/>
      <c r="AD68" s="34"/>
      <c r="AE68" s="34"/>
      <c r="AG68" s="34"/>
      <c r="AH68" s="34"/>
      <c r="AI68" s="34"/>
      <c r="AJ68" s="34"/>
      <c r="AK68" s="34"/>
      <c r="AL68" s="34"/>
    </row>
    <row r="69" spans="5:38" x14ac:dyDescent="0.25">
      <c r="E69" s="3"/>
      <c r="F69" s="47"/>
      <c r="G69" s="34"/>
      <c r="H69" s="34"/>
      <c r="I69" s="34"/>
      <c r="J69" s="34"/>
      <c r="K69" s="34"/>
      <c r="L69" s="34"/>
      <c r="N69" s="34"/>
      <c r="O69" s="34"/>
      <c r="P69" s="34"/>
      <c r="Q69" s="34"/>
      <c r="R69" s="34"/>
      <c r="S69" s="34"/>
      <c r="X69" s="3"/>
      <c r="Y69" s="47"/>
      <c r="Z69" s="34"/>
      <c r="AA69" s="34"/>
      <c r="AB69" s="34"/>
      <c r="AC69" s="34"/>
      <c r="AD69" s="34"/>
      <c r="AE69" s="34"/>
      <c r="AG69" s="34"/>
      <c r="AH69" s="34"/>
      <c r="AI69" s="34"/>
      <c r="AJ69" s="34"/>
      <c r="AK69" s="34"/>
      <c r="AL69" s="34"/>
    </row>
    <row r="70" spans="5:38" x14ac:dyDescent="0.25">
      <c r="E70" s="3"/>
      <c r="F70" s="47"/>
      <c r="G70" s="34"/>
      <c r="H70" s="34"/>
      <c r="I70" s="34"/>
      <c r="J70" s="34"/>
      <c r="K70" s="34"/>
      <c r="L70" s="34"/>
      <c r="N70" s="34"/>
      <c r="O70" s="34"/>
      <c r="P70" s="34"/>
      <c r="Q70" s="34"/>
      <c r="R70" s="34"/>
      <c r="S70" s="34"/>
      <c r="X70" s="3"/>
      <c r="Y70" s="47"/>
      <c r="Z70" s="34"/>
      <c r="AA70" s="34"/>
      <c r="AB70" s="34"/>
      <c r="AC70" s="34"/>
      <c r="AD70" s="34"/>
      <c r="AE70" s="34"/>
      <c r="AG70" s="34"/>
      <c r="AH70" s="34"/>
      <c r="AI70" s="34"/>
      <c r="AJ70" s="34"/>
      <c r="AK70" s="34"/>
      <c r="AL70" s="34"/>
    </row>
    <row r="71" spans="5:38" x14ac:dyDescent="0.25">
      <c r="E71" s="3"/>
      <c r="F71" s="47"/>
      <c r="G71" s="34"/>
      <c r="H71" s="34"/>
      <c r="I71" s="34"/>
      <c r="J71" s="34"/>
      <c r="K71" s="34"/>
      <c r="L71" s="34"/>
      <c r="N71" s="34"/>
      <c r="O71" s="34"/>
      <c r="P71" s="34"/>
      <c r="Q71" s="34"/>
      <c r="R71" s="34"/>
      <c r="S71" s="34"/>
      <c r="X71" s="3"/>
      <c r="Y71" s="47"/>
      <c r="Z71" s="34"/>
      <c r="AA71" s="34"/>
      <c r="AB71" s="34"/>
      <c r="AC71" s="34"/>
      <c r="AD71" s="34"/>
      <c r="AE71" s="34"/>
      <c r="AG71" s="34"/>
      <c r="AH71" s="34"/>
      <c r="AI71" s="34"/>
      <c r="AJ71" s="34"/>
      <c r="AK71" s="34"/>
      <c r="AL71" s="34"/>
    </row>
    <row r="72" spans="5:38" x14ac:dyDescent="0.25">
      <c r="E72" s="3"/>
      <c r="F72" s="47"/>
      <c r="G72" s="34"/>
      <c r="H72" s="34"/>
      <c r="I72" s="34"/>
      <c r="J72" s="34"/>
      <c r="K72" s="34"/>
      <c r="L72" s="34"/>
      <c r="N72" s="34"/>
      <c r="O72" s="34"/>
      <c r="P72" s="34"/>
      <c r="Q72" s="34"/>
      <c r="R72" s="34"/>
      <c r="S72" s="34"/>
      <c r="X72" s="3"/>
      <c r="Y72" s="47"/>
      <c r="Z72" s="34"/>
      <c r="AA72" s="34"/>
      <c r="AB72" s="34"/>
      <c r="AC72" s="34"/>
      <c r="AD72" s="34"/>
      <c r="AE72" s="34"/>
      <c r="AG72" s="34"/>
      <c r="AH72" s="34"/>
      <c r="AI72" s="34"/>
      <c r="AJ72" s="34"/>
      <c r="AK72" s="34"/>
      <c r="AL72" s="34"/>
    </row>
    <row r="73" spans="5:38" x14ac:dyDescent="0.25">
      <c r="E73" s="3"/>
      <c r="F73" s="47"/>
      <c r="G73" s="34"/>
      <c r="H73" s="34"/>
      <c r="I73" s="34"/>
      <c r="J73" s="34"/>
      <c r="K73" s="34"/>
      <c r="L73" s="34"/>
      <c r="N73" s="34"/>
      <c r="O73" s="34"/>
      <c r="P73" s="34"/>
      <c r="Q73" s="34"/>
      <c r="R73" s="34"/>
      <c r="S73" s="34"/>
      <c r="X73" s="3"/>
      <c r="Y73" s="47"/>
      <c r="Z73" s="34"/>
      <c r="AA73" s="34"/>
      <c r="AB73" s="34"/>
      <c r="AC73" s="34"/>
      <c r="AD73" s="34"/>
      <c r="AE73" s="34"/>
      <c r="AG73" s="34"/>
      <c r="AH73" s="34"/>
      <c r="AI73" s="34"/>
      <c r="AJ73" s="34"/>
      <c r="AK73" s="34"/>
      <c r="AL73" s="34"/>
    </row>
    <row r="74" spans="5:38" x14ac:dyDescent="0.25">
      <c r="E74" s="3"/>
      <c r="F74" s="47"/>
      <c r="G74" s="34"/>
      <c r="H74" s="34"/>
      <c r="I74" s="34"/>
      <c r="J74" s="34"/>
      <c r="K74" s="34"/>
      <c r="L74" s="34"/>
      <c r="N74" s="34"/>
      <c r="O74" s="34"/>
      <c r="P74" s="34"/>
      <c r="Q74" s="34"/>
      <c r="R74" s="34"/>
      <c r="S74" s="34"/>
      <c r="X74" s="3"/>
      <c r="Y74" s="47"/>
      <c r="Z74" s="34"/>
      <c r="AA74" s="34"/>
      <c r="AB74" s="34"/>
      <c r="AC74" s="34"/>
      <c r="AD74" s="34"/>
      <c r="AE74" s="34"/>
      <c r="AG74" s="34"/>
      <c r="AH74" s="34"/>
      <c r="AI74" s="34"/>
      <c r="AJ74" s="34"/>
      <c r="AK74" s="34"/>
      <c r="AL74" s="34"/>
    </row>
    <row r="75" spans="5:38" x14ac:dyDescent="0.25">
      <c r="E75" s="3"/>
      <c r="F75" s="47"/>
      <c r="G75" s="34"/>
      <c r="H75" s="34"/>
      <c r="I75" s="34"/>
      <c r="J75" s="34"/>
      <c r="K75" s="34"/>
      <c r="L75" s="34"/>
      <c r="N75" s="34"/>
      <c r="O75" s="34"/>
      <c r="P75" s="34"/>
      <c r="Q75" s="34"/>
      <c r="R75" s="34"/>
      <c r="S75" s="34"/>
      <c r="X75" s="3"/>
      <c r="Y75" s="47"/>
      <c r="Z75" s="34"/>
      <c r="AA75" s="34"/>
      <c r="AB75" s="34"/>
      <c r="AC75" s="34"/>
      <c r="AD75" s="34"/>
      <c r="AE75" s="34"/>
      <c r="AG75" s="34"/>
      <c r="AH75" s="34"/>
      <c r="AI75" s="34"/>
      <c r="AJ75" s="34"/>
      <c r="AK75" s="34"/>
      <c r="AL75" s="34"/>
    </row>
    <row r="76" spans="5:38" x14ac:dyDescent="0.25">
      <c r="E76" s="3"/>
      <c r="F76" s="47"/>
      <c r="G76" s="34"/>
      <c r="H76" s="34"/>
      <c r="I76" s="34"/>
      <c r="J76" s="34"/>
      <c r="K76" s="34"/>
      <c r="L76" s="34"/>
      <c r="N76" s="34"/>
      <c r="O76" s="34"/>
      <c r="P76" s="34"/>
      <c r="Q76" s="34"/>
      <c r="R76" s="34"/>
      <c r="S76" s="34"/>
      <c r="X76" s="3"/>
      <c r="Y76" s="47"/>
      <c r="Z76" s="34"/>
      <c r="AA76" s="34"/>
      <c r="AB76" s="34"/>
      <c r="AC76" s="34"/>
      <c r="AD76" s="34"/>
      <c r="AE76" s="34"/>
      <c r="AG76" s="34"/>
      <c r="AH76" s="34"/>
      <c r="AI76" s="34"/>
      <c r="AJ76" s="34"/>
      <c r="AK76" s="34"/>
      <c r="AL76" s="34"/>
    </row>
    <row r="77" spans="5:38" x14ac:dyDescent="0.25">
      <c r="E77" s="3"/>
      <c r="F77" s="47"/>
      <c r="G77" s="34"/>
      <c r="H77" s="34"/>
      <c r="I77" s="34"/>
      <c r="J77" s="34"/>
      <c r="K77" s="34"/>
      <c r="L77" s="34"/>
      <c r="N77" s="34"/>
      <c r="O77" s="34"/>
      <c r="P77" s="34"/>
      <c r="Q77" s="34"/>
      <c r="R77" s="34"/>
      <c r="S77" s="34"/>
      <c r="X77" s="3"/>
      <c r="Y77" s="47"/>
      <c r="Z77" s="34"/>
      <c r="AA77" s="34"/>
      <c r="AB77" s="34"/>
      <c r="AC77" s="34"/>
      <c r="AD77" s="34"/>
      <c r="AE77" s="34"/>
      <c r="AG77" s="34"/>
      <c r="AH77" s="34"/>
      <c r="AI77" s="34"/>
      <c r="AJ77" s="34"/>
      <c r="AK77" s="34"/>
      <c r="AL77" s="34"/>
    </row>
    <row r="78" spans="5:38" x14ac:dyDescent="0.25">
      <c r="E78" s="3"/>
      <c r="F78" s="47"/>
      <c r="G78" s="34"/>
      <c r="H78" s="34"/>
      <c r="I78" s="34"/>
      <c r="J78" s="34"/>
      <c r="K78" s="34"/>
      <c r="L78" s="34"/>
      <c r="N78" s="34"/>
      <c r="O78" s="34"/>
      <c r="P78" s="34"/>
      <c r="Q78" s="34"/>
      <c r="R78" s="34"/>
      <c r="S78" s="34"/>
      <c r="X78" s="3"/>
      <c r="Y78" s="47"/>
      <c r="Z78" s="34"/>
      <c r="AA78" s="34"/>
      <c r="AB78" s="34"/>
      <c r="AC78" s="34"/>
      <c r="AD78" s="34"/>
      <c r="AE78" s="34"/>
      <c r="AG78" s="34"/>
      <c r="AH78" s="34"/>
      <c r="AI78" s="34"/>
      <c r="AJ78" s="34"/>
      <c r="AK78" s="34"/>
      <c r="AL78" s="34"/>
    </row>
    <row r="79" spans="5:38" x14ac:dyDescent="0.25">
      <c r="E79" s="3"/>
      <c r="F79" s="47"/>
      <c r="G79" s="34"/>
      <c r="H79" s="34"/>
      <c r="I79" s="34"/>
      <c r="J79" s="34"/>
      <c r="K79" s="34"/>
      <c r="L79" s="34"/>
      <c r="N79" s="34"/>
      <c r="O79" s="34"/>
      <c r="P79" s="34"/>
      <c r="Q79" s="34"/>
      <c r="R79" s="34"/>
      <c r="S79" s="34"/>
      <c r="X79" s="3"/>
      <c r="Y79" s="47"/>
      <c r="Z79" s="34"/>
      <c r="AA79" s="34"/>
      <c r="AB79" s="34"/>
      <c r="AC79" s="34"/>
      <c r="AD79" s="34"/>
      <c r="AE79" s="34"/>
      <c r="AG79" s="34"/>
      <c r="AH79" s="34"/>
      <c r="AI79" s="34"/>
      <c r="AJ79" s="34"/>
      <c r="AK79" s="34"/>
      <c r="AL79" s="34"/>
    </row>
    <row r="80" spans="5:38" x14ac:dyDescent="0.25">
      <c r="E80" s="3"/>
      <c r="F80" s="47"/>
      <c r="G80" s="34"/>
      <c r="H80" s="34"/>
      <c r="I80" s="34"/>
      <c r="J80" s="34"/>
      <c r="K80" s="34"/>
      <c r="L80" s="34"/>
      <c r="N80" s="34"/>
      <c r="O80" s="34"/>
      <c r="P80" s="34"/>
      <c r="Q80" s="34"/>
      <c r="R80" s="34"/>
      <c r="S80" s="34"/>
      <c r="X80" s="3"/>
      <c r="Y80" s="47"/>
      <c r="Z80" s="34"/>
      <c r="AA80" s="34"/>
      <c r="AB80" s="34"/>
      <c r="AC80" s="34"/>
      <c r="AD80" s="34"/>
      <c r="AE80" s="34"/>
      <c r="AG80" s="34"/>
      <c r="AH80" s="34"/>
      <c r="AI80" s="34"/>
      <c r="AJ80" s="34"/>
      <c r="AK80" s="34"/>
      <c r="AL80" s="34"/>
    </row>
    <row r="81" spans="5:38" x14ac:dyDescent="0.25">
      <c r="E81" s="3"/>
      <c r="F81" s="47"/>
      <c r="G81" s="34"/>
      <c r="H81" s="34"/>
      <c r="I81" s="34"/>
      <c r="J81" s="34"/>
      <c r="K81" s="34"/>
      <c r="L81" s="34"/>
      <c r="N81" s="34"/>
      <c r="O81" s="34"/>
      <c r="P81" s="34"/>
      <c r="Q81" s="34"/>
      <c r="R81" s="34"/>
      <c r="S81" s="34"/>
      <c r="X81" s="3"/>
      <c r="Y81" s="47"/>
      <c r="Z81" s="34"/>
      <c r="AA81" s="34"/>
      <c r="AB81" s="34"/>
      <c r="AC81" s="34"/>
      <c r="AD81" s="34"/>
      <c r="AE81" s="34"/>
      <c r="AG81" s="34"/>
      <c r="AH81" s="34"/>
      <c r="AI81" s="34"/>
      <c r="AJ81" s="34"/>
      <c r="AK81" s="34"/>
      <c r="AL81" s="34"/>
    </row>
    <row r="82" spans="5:38" x14ac:dyDescent="0.25">
      <c r="E82" s="3"/>
      <c r="F82" s="47"/>
      <c r="G82" s="34"/>
      <c r="H82" s="34"/>
      <c r="I82" s="34"/>
      <c r="J82" s="34"/>
      <c r="K82" s="34"/>
      <c r="L82" s="34"/>
      <c r="N82" s="34"/>
      <c r="O82" s="34"/>
      <c r="P82" s="34"/>
      <c r="Q82" s="34"/>
      <c r="R82" s="34"/>
      <c r="S82" s="34"/>
      <c r="X82" s="3"/>
      <c r="Y82" s="47"/>
      <c r="Z82" s="34"/>
      <c r="AA82" s="34"/>
      <c r="AB82" s="34"/>
      <c r="AC82" s="34"/>
      <c r="AD82" s="34"/>
      <c r="AE82" s="34"/>
      <c r="AG82" s="34"/>
      <c r="AH82" s="34"/>
      <c r="AI82" s="34"/>
      <c r="AJ82" s="34"/>
      <c r="AK82" s="34"/>
      <c r="AL82" s="34"/>
    </row>
    <row r="83" spans="5:38" x14ac:dyDescent="0.25">
      <c r="E83" s="3"/>
      <c r="F83" s="47"/>
      <c r="G83" s="34"/>
      <c r="H83" s="34"/>
      <c r="I83" s="34"/>
      <c r="J83" s="34"/>
      <c r="K83" s="34"/>
      <c r="L83" s="34"/>
      <c r="N83" s="34"/>
      <c r="O83" s="34"/>
      <c r="P83" s="34"/>
      <c r="Q83" s="34"/>
      <c r="R83" s="34"/>
      <c r="S83" s="34"/>
      <c r="X83" s="3"/>
      <c r="Y83" s="47"/>
      <c r="Z83" s="34"/>
      <c r="AA83" s="34"/>
      <c r="AB83" s="34"/>
      <c r="AC83" s="34"/>
      <c r="AD83" s="34"/>
      <c r="AE83" s="34"/>
      <c r="AG83" s="34"/>
      <c r="AH83" s="34"/>
      <c r="AI83" s="34"/>
      <c r="AJ83" s="34"/>
      <c r="AK83" s="34"/>
      <c r="AL83" s="34"/>
    </row>
    <row r="84" spans="5:38" x14ac:dyDescent="0.25">
      <c r="E84" s="3"/>
      <c r="F84" s="47"/>
      <c r="G84" s="34"/>
      <c r="H84" s="34"/>
      <c r="I84" s="34"/>
      <c r="J84" s="34"/>
      <c r="K84" s="34"/>
      <c r="L84" s="34"/>
      <c r="N84" s="34"/>
      <c r="O84" s="34"/>
      <c r="P84" s="34"/>
      <c r="Q84" s="34"/>
      <c r="R84" s="34"/>
      <c r="S84" s="34"/>
      <c r="X84" s="3"/>
      <c r="Y84" s="47"/>
      <c r="Z84" s="34"/>
      <c r="AA84" s="34"/>
      <c r="AB84" s="34"/>
      <c r="AC84" s="34"/>
      <c r="AD84" s="34"/>
      <c r="AE84" s="34"/>
      <c r="AG84" s="34"/>
      <c r="AH84" s="34"/>
      <c r="AI84" s="34"/>
      <c r="AJ84" s="34"/>
      <c r="AK84" s="34"/>
      <c r="AL84" s="34"/>
    </row>
    <row r="85" spans="5:38" x14ac:dyDescent="0.25">
      <c r="E85" s="3"/>
      <c r="F85" s="47"/>
      <c r="G85" s="34"/>
      <c r="H85" s="34"/>
      <c r="I85" s="34"/>
      <c r="J85" s="34"/>
      <c r="K85" s="34"/>
      <c r="L85" s="34"/>
      <c r="N85" s="34"/>
      <c r="O85" s="34"/>
      <c r="P85" s="34"/>
      <c r="Q85" s="34"/>
      <c r="R85" s="34"/>
      <c r="S85" s="34"/>
      <c r="X85" s="3"/>
      <c r="Y85" s="47"/>
      <c r="Z85" s="34"/>
      <c r="AA85" s="34"/>
      <c r="AB85" s="34"/>
      <c r="AC85" s="34"/>
      <c r="AD85" s="34"/>
      <c r="AE85" s="34"/>
      <c r="AG85" s="34"/>
      <c r="AH85" s="34"/>
      <c r="AI85" s="34"/>
      <c r="AJ85" s="34"/>
      <c r="AK85" s="34"/>
      <c r="AL85" s="34"/>
    </row>
    <row r="86" spans="5:38" x14ac:dyDescent="0.25">
      <c r="E86" s="3"/>
      <c r="F86" s="47"/>
      <c r="G86" s="34"/>
      <c r="H86" s="34"/>
      <c r="I86" s="34"/>
      <c r="J86" s="34"/>
      <c r="K86" s="34"/>
      <c r="L86" s="34"/>
      <c r="N86" s="34"/>
      <c r="O86" s="34"/>
      <c r="P86" s="34"/>
      <c r="Q86" s="34"/>
      <c r="R86" s="34"/>
      <c r="S86" s="34"/>
      <c r="X86" s="3"/>
      <c r="Y86" s="47"/>
      <c r="Z86" s="34"/>
      <c r="AA86" s="34"/>
      <c r="AB86" s="34"/>
      <c r="AC86" s="34"/>
      <c r="AD86" s="34"/>
      <c r="AE86" s="34"/>
      <c r="AG86" s="34"/>
      <c r="AH86" s="34"/>
      <c r="AI86" s="34"/>
      <c r="AJ86" s="34"/>
      <c r="AK86" s="34"/>
      <c r="AL86" s="34"/>
    </row>
    <row r="87" spans="5:38" x14ac:dyDescent="0.25">
      <c r="E87" s="3"/>
      <c r="F87" s="47"/>
      <c r="G87" s="34"/>
      <c r="H87" s="34"/>
      <c r="I87" s="34"/>
      <c r="J87" s="34"/>
      <c r="K87" s="34"/>
      <c r="L87" s="34"/>
      <c r="N87" s="34"/>
      <c r="O87" s="34"/>
      <c r="P87" s="34"/>
      <c r="Q87" s="34"/>
      <c r="R87" s="34"/>
      <c r="S87" s="34"/>
      <c r="X87" s="3"/>
      <c r="Y87" s="47"/>
      <c r="Z87" s="34"/>
      <c r="AA87" s="34"/>
      <c r="AB87" s="34"/>
      <c r="AC87" s="34"/>
      <c r="AD87" s="34"/>
      <c r="AE87" s="34"/>
      <c r="AG87" s="34"/>
      <c r="AH87" s="34"/>
      <c r="AI87" s="34"/>
      <c r="AJ87" s="34"/>
      <c r="AK87" s="34"/>
      <c r="AL87" s="34"/>
    </row>
    <row r="88" spans="5:38" x14ac:dyDescent="0.25">
      <c r="E88" s="3"/>
      <c r="F88" s="47"/>
      <c r="G88" s="34"/>
      <c r="H88" s="34"/>
      <c r="I88" s="34"/>
      <c r="J88" s="34"/>
      <c r="K88" s="34"/>
      <c r="L88" s="34"/>
      <c r="N88" s="34"/>
      <c r="O88" s="34"/>
      <c r="P88" s="34"/>
      <c r="Q88" s="34"/>
      <c r="R88" s="34"/>
      <c r="S88" s="34"/>
      <c r="X88" s="3"/>
      <c r="Y88" s="47"/>
      <c r="Z88" s="34"/>
      <c r="AA88" s="34"/>
      <c r="AB88" s="34"/>
      <c r="AC88" s="34"/>
      <c r="AD88" s="34"/>
      <c r="AE88" s="34"/>
      <c r="AG88" s="34"/>
      <c r="AH88" s="34"/>
      <c r="AI88" s="34"/>
      <c r="AJ88" s="34"/>
      <c r="AK88" s="34"/>
      <c r="AL88" s="34"/>
    </row>
    <row r="89" spans="5:38" x14ac:dyDescent="0.25">
      <c r="E89" s="3"/>
      <c r="F89" s="47"/>
      <c r="G89" s="34"/>
      <c r="H89" s="34"/>
      <c r="I89" s="34"/>
      <c r="J89" s="34"/>
      <c r="K89" s="34"/>
      <c r="L89" s="34"/>
      <c r="N89" s="34"/>
      <c r="O89" s="34"/>
      <c r="P89" s="34"/>
      <c r="Q89" s="34"/>
      <c r="R89" s="34"/>
      <c r="S89" s="34"/>
      <c r="X89" s="3"/>
      <c r="Y89" s="47"/>
      <c r="Z89" s="34"/>
      <c r="AA89" s="34"/>
      <c r="AB89" s="34"/>
      <c r="AC89" s="34"/>
      <c r="AD89" s="34"/>
      <c r="AE89" s="34"/>
      <c r="AG89" s="34"/>
      <c r="AH89" s="34"/>
      <c r="AI89" s="34"/>
      <c r="AJ89" s="34"/>
      <c r="AK89" s="34"/>
      <c r="AL89" s="34"/>
    </row>
    <row r="90" spans="5:38" x14ac:dyDescent="0.25">
      <c r="E90" s="3"/>
      <c r="F90" s="47"/>
      <c r="G90" s="34"/>
      <c r="H90" s="34"/>
      <c r="I90" s="34"/>
      <c r="J90" s="34"/>
      <c r="K90" s="34"/>
      <c r="L90" s="34"/>
      <c r="N90" s="34"/>
      <c r="O90" s="34"/>
      <c r="P90" s="34"/>
      <c r="Q90" s="34"/>
      <c r="R90" s="34"/>
      <c r="S90" s="34"/>
      <c r="X90" s="3"/>
      <c r="Y90" s="47"/>
      <c r="Z90" s="34"/>
      <c r="AA90" s="34"/>
      <c r="AB90" s="34"/>
      <c r="AC90" s="34"/>
      <c r="AD90" s="34"/>
      <c r="AE90" s="34"/>
      <c r="AG90" s="34"/>
      <c r="AH90" s="34"/>
      <c r="AI90" s="34"/>
      <c r="AJ90" s="34"/>
      <c r="AK90" s="34"/>
      <c r="AL90" s="34"/>
    </row>
    <row r="91" spans="5:38" x14ac:dyDescent="0.25">
      <c r="E91" s="3"/>
      <c r="F91" s="47"/>
      <c r="G91" s="34"/>
      <c r="H91" s="34"/>
      <c r="I91" s="34"/>
      <c r="J91" s="34"/>
      <c r="K91" s="34"/>
      <c r="L91" s="34"/>
      <c r="N91" s="34"/>
      <c r="O91" s="34"/>
      <c r="P91" s="34"/>
      <c r="Q91" s="34"/>
      <c r="R91" s="34"/>
      <c r="S91" s="34"/>
      <c r="X91" s="3"/>
      <c r="Y91" s="47"/>
      <c r="Z91" s="34"/>
      <c r="AA91" s="34"/>
      <c r="AB91" s="34"/>
      <c r="AC91" s="34"/>
      <c r="AD91" s="34"/>
      <c r="AE91" s="34"/>
      <c r="AG91" s="34"/>
      <c r="AH91" s="34"/>
      <c r="AI91" s="34"/>
      <c r="AJ91" s="34"/>
      <c r="AK91" s="34"/>
      <c r="AL91" s="34"/>
    </row>
    <row r="92" spans="5:38" x14ac:dyDescent="0.25">
      <c r="E92" s="3"/>
      <c r="F92" s="47"/>
      <c r="G92" s="34"/>
      <c r="H92" s="34"/>
      <c r="I92" s="34"/>
      <c r="J92" s="34"/>
      <c r="K92" s="34"/>
      <c r="L92" s="34"/>
      <c r="N92" s="34"/>
      <c r="O92" s="34"/>
      <c r="P92" s="34"/>
      <c r="Q92" s="34"/>
      <c r="R92" s="34"/>
      <c r="S92" s="34"/>
      <c r="X92" s="3"/>
      <c r="Y92" s="47"/>
      <c r="Z92" s="34"/>
      <c r="AA92" s="34"/>
      <c r="AB92" s="34"/>
      <c r="AC92" s="34"/>
      <c r="AD92" s="34"/>
      <c r="AE92" s="34"/>
      <c r="AG92" s="34"/>
      <c r="AH92" s="34"/>
      <c r="AI92" s="34"/>
      <c r="AJ92" s="34"/>
      <c r="AK92" s="34"/>
      <c r="AL92" s="34"/>
    </row>
    <row r="93" spans="5:38" x14ac:dyDescent="0.25">
      <c r="E93" s="3"/>
      <c r="F93" s="47"/>
      <c r="G93" s="34"/>
      <c r="H93" s="34"/>
      <c r="I93" s="34"/>
      <c r="J93" s="34"/>
      <c r="K93" s="34"/>
      <c r="L93" s="34"/>
      <c r="N93" s="34"/>
      <c r="O93" s="34"/>
      <c r="P93" s="34"/>
      <c r="Q93" s="34"/>
      <c r="R93" s="34"/>
      <c r="S93" s="34"/>
      <c r="X93" s="3"/>
      <c r="Y93" s="47"/>
      <c r="Z93" s="34"/>
      <c r="AA93" s="34"/>
      <c r="AB93" s="34"/>
      <c r="AC93" s="34"/>
      <c r="AD93" s="34"/>
      <c r="AE93" s="34"/>
      <c r="AG93" s="34"/>
      <c r="AH93" s="34"/>
      <c r="AI93" s="34"/>
      <c r="AJ93" s="34"/>
      <c r="AK93" s="34"/>
      <c r="AL93" s="34"/>
    </row>
    <row r="94" spans="5:38" x14ac:dyDescent="0.25">
      <c r="E94" s="3"/>
      <c r="F94" s="47"/>
      <c r="G94" s="34"/>
      <c r="H94" s="34"/>
      <c r="I94" s="34"/>
      <c r="J94" s="34"/>
      <c r="K94" s="34"/>
      <c r="L94" s="34"/>
      <c r="N94" s="34"/>
      <c r="O94" s="34"/>
      <c r="P94" s="34"/>
      <c r="Q94" s="34"/>
      <c r="R94" s="34"/>
      <c r="S94" s="34"/>
      <c r="X94" s="3"/>
      <c r="Y94" s="47"/>
      <c r="Z94" s="34"/>
      <c r="AA94" s="34"/>
      <c r="AB94" s="34"/>
      <c r="AC94" s="34"/>
      <c r="AD94" s="34"/>
      <c r="AE94" s="34"/>
      <c r="AG94" s="34"/>
      <c r="AH94" s="34"/>
      <c r="AI94" s="34"/>
      <c r="AJ94" s="34"/>
      <c r="AK94" s="34"/>
      <c r="AL94" s="34"/>
    </row>
    <row r="95" spans="5:38" x14ac:dyDescent="0.25">
      <c r="E95" s="3"/>
      <c r="F95" s="47"/>
      <c r="G95" s="34"/>
      <c r="H95" s="34"/>
      <c r="I95" s="34"/>
      <c r="J95" s="34"/>
      <c r="K95" s="34"/>
      <c r="L95" s="34"/>
      <c r="N95" s="34"/>
      <c r="O95" s="34"/>
      <c r="P95" s="34"/>
      <c r="Q95" s="34"/>
      <c r="R95" s="34"/>
      <c r="S95" s="34"/>
      <c r="X95" s="3"/>
      <c r="Y95" s="47"/>
      <c r="Z95" s="34"/>
      <c r="AA95" s="34"/>
      <c r="AB95" s="34"/>
      <c r="AC95" s="34"/>
      <c r="AD95" s="34"/>
      <c r="AE95" s="34"/>
      <c r="AG95" s="34"/>
      <c r="AH95" s="34"/>
      <c r="AI95" s="34"/>
      <c r="AJ95" s="34"/>
      <c r="AK95" s="34"/>
      <c r="AL95" s="34"/>
    </row>
    <row r="96" spans="5:38" x14ac:dyDescent="0.25">
      <c r="E96" s="3"/>
      <c r="F96" s="47"/>
      <c r="G96" s="34"/>
      <c r="H96" s="34"/>
      <c r="I96" s="34"/>
      <c r="J96" s="34"/>
      <c r="K96" s="34"/>
      <c r="L96" s="34"/>
      <c r="N96" s="34"/>
      <c r="O96" s="34"/>
      <c r="P96" s="34"/>
      <c r="Q96" s="34"/>
      <c r="R96" s="34"/>
      <c r="S96" s="34"/>
      <c r="X96" s="3"/>
      <c r="Y96" s="47"/>
      <c r="Z96" s="34"/>
      <c r="AA96" s="34"/>
      <c r="AB96" s="34"/>
      <c r="AC96" s="34"/>
      <c r="AD96" s="34"/>
      <c r="AE96" s="34"/>
      <c r="AG96" s="34"/>
      <c r="AH96" s="34"/>
      <c r="AI96" s="34"/>
      <c r="AJ96" s="34"/>
      <c r="AK96" s="34"/>
      <c r="AL96" s="34"/>
    </row>
    <row r="97" spans="5:38" x14ac:dyDescent="0.25">
      <c r="E97" s="3"/>
      <c r="F97" s="47"/>
      <c r="G97" s="34"/>
      <c r="H97" s="34"/>
      <c r="I97" s="34"/>
      <c r="J97" s="34"/>
      <c r="K97" s="34"/>
      <c r="L97" s="34"/>
      <c r="N97" s="34"/>
      <c r="O97" s="34"/>
      <c r="P97" s="34"/>
      <c r="Q97" s="34"/>
      <c r="R97" s="34"/>
      <c r="S97" s="34"/>
      <c r="X97" s="3"/>
      <c r="Y97" s="47"/>
      <c r="Z97" s="34"/>
      <c r="AA97" s="34"/>
      <c r="AB97" s="34"/>
      <c r="AC97" s="34"/>
      <c r="AD97" s="34"/>
      <c r="AE97" s="34"/>
      <c r="AG97" s="34"/>
      <c r="AH97" s="34"/>
      <c r="AI97" s="34"/>
      <c r="AJ97" s="34"/>
      <c r="AK97" s="34"/>
      <c r="AL97" s="34"/>
    </row>
    <row r="98" spans="5:38" x14ac:dyDescent="0.25">
      <c r="E98" s="3"/>
      <c r="F98" s="47"/>
      <c r="G98" s="34"/>
      <c r="H98" s="34"/>
      <c r="I98" s="34"/>
      <c r="J98" s="34"/>
      <c r="K98" s="34"/>
      <c r="L98" s="34"/>
      <c r="N98" s="34"/>
      <c r="O98" s="34"/>
      <c r="P98" s="34"/>
      <c r="Q98" s="34"/>
      <c r="R98" s="34"/>
      <c r="S98" s="34"/>
      <c r="X98" s="3"/>
      <c r="Y98" s="47"/>
      <c r="Z98" s="34"/>
      <c r="AA98" s="34"/>
      <c r="AB98" s="34"/>
      <c r="AC98" s="34"/>
      <c r="AD98" s="34"/>
      <c r="AE98" s="34"/>
      <c r="AG98" s="34"/>
      <c r="AH98" s="34"/>
      <c r="AI98" s="34"/>
      <c r="AJ98" s="34"/>
      <c r="AK98" s="34"/>
      <c r="AL98" s="34"/>
    </row>
    <row r="99" spans="5:38" x14ac:dyDescent="0.25">
      <c r="E99" s="3"/>
      <c r="F99" s="47"/>
      <c r="G99" s="34"/>
      <c r="H99" s="34"/>
      <c r="I99" s="34"/>
      <c r="J99" s="34"/>
      <c r="K99" s="34"/>
      <c r="L99" s="34"/>
      <c r="N99" s="34"/>
      <c r="O99" s="34"/>
      <c r="P99" s="34"/>
      <c r="Q99" s="34"/>
      <c r="R99" s="34"/>
      <c r="S99" s="34"/>
      <c r="X99" s="3"/>
      <c r="Y99" s="47"/>
      <c r="Z99" s="34"/>
      <c r="AA99" s="34"/>
      <c r="AB99" s="34"/>
      <c r="AC99" s="34"/>
      <c r="AD99" s="34"/>
      <c r="AE99" s="34"/>
      <c r="AG99" s="34"/>
      <c r="AH99" s="34"/>
      <c r="AI99" s="34"/>
      <c r="AJ99" s="34"/>
      <c r="AK99" s="34"/>
      <c r="AL99" s="34"/>
    </row>
    <row r="100" spans="5:38" x14ac:dyDescent="0.25">
      <c r="E100" s="3"/>
      <c r="F100" s="47"/>
      <c r="G100" s="34"/>
      <c r="H100" s="34"/>
      <c r="I100" s="34"/>
      <c r="J100" s="34"/>
      <c r="K100" s="34"/>
      <c r="L100" s="34"/>
      <c r="N100" s="34"/>
      <c r="O100" s="34"/>
      <c r="P100" s="34"/>
      <c r="Q100" s="34"/>
      <c r="R100" s="34"/>
      <c r="S100" s="34"/>
      <c r="X100" s="3"/>
      <c r="Y100" s="47"/>
      <c r="Z100" s="34"/>
      <c r="AA100" s="34"/>
      <c r="AB100" s="34"/>
      <c r="AC100" s="34"/>
      <c r="AD100" s="34"/>
      <c r="AE100" s="34"/>
      <c r="AG100" s="34"/>
      <c r="AH100" s="34"/>
      <c r="AI100" s="34"/>
      <c r="AJ100" s="34"/>
      <c r="AK100" s="34"/>
      <c r="AL100" s="34"/>
    </row>
    <row r="101" spans="5:38" x14ac:dyDescent="0.25">
      <c r="E101" s="3"/>
      <c r="F101" s="47"/>
      <c r="G101" s="34"/>
      <c r="H101" s="34"/>
      <c r="I101" s="34"/>
      <c r="J101" s="34"/>
      <c r="K101" s="34"/>
      <c r="L101" s="34"/>
      <c r="N101" s="34"/>
      <c r="O101" s="34"/>
      <c r="P101" s="34"/>
      <c r="Q101" s="34"/>
      <c r="R101" s="34"/>
      <c r="S101" s="34"/>
      <c r="X101" s="3"/>
      <c r="Y101" s="47"/>
      <c r="Z101" s="34"/>
      <c r="AA101" s="34"/>
      <c r="AB101" s="34"/>
      <c r="AC101" s="34"/>
      <c r="AD101" s="34"/>
      <c r="AE101" s="34"/>
      <c r="AG101" s="34"/>
      <c r="AH101" s="34"/>
      <c r="AI101" s="34"/>
      <c r="AJ101" s="34"/>
      <c r="AK101" s="34"/>
      <c r="AL101" s="34"/>
    </row>
    <row r="102" spans="5:38" x14ac:dyDescent="0.25">
      <c r="E102" s="3"/>
      <c r="F102" s="47"/>
      <c r="G102" s="34"/>
      <c r="H102" s="34"/>
      <c r="I102" s="34"/>
      <c r="J102" s="34"/>
      <c r="K102" s="34"/>
      <c r="L102" s="34"/>
      <c r="N102" s="34"/>
      <c r="O102" s="34"/>
      <c r="P102" s="34"/>
      <c r="Q102" s="34"/>
      <c r="R102" s="34"/>
      <c r="S102" s="34"/>
      <c r="X102" s="3"/>
      <c r="Y102" s="47"/>
      <c r="Z102" s="34"/>
      <c r="AA102" s="34"/>
      <c r="AB102" s="34"/>
      <c r="AC102" s="34"/>
      <c r="AD102" s="34"/>
      <c r="AE102" s="34"/>
      <c r="AG102" s="34"/>
      <c r="AH102" s="34"/>
      <c r="AI102" s="34"/>
      <c r="AJ102" s="34"/>
      <c r="AK102" s="34"/>
      <c r="AL102" s="34"/>
    </row>
    <row r="103" spans="5:38" x14ac:dyDescent="0.25">
      <c r="E103" s="3"/>
      <c r="F103" s="47"/>
      <c r="G103" s="34"/>
      <c r="H103" s="34"/>
      <c r="I103" s="34"/>
      <c r="J103" s="34"/>
      <c r="K103" s="34"/>
      <c r="L103" s="34"/>
      <c r="N103" s="34"/>
      <c r="O103" s="34"/>
      <c r="P103" s="34"/>
      <c r="Q103" s="34"/>
      <c r="R103" s="34"/>
      <c r="S103" s="34"/>
      <c r="X103" s="3"/>
      <c r="Y103" s="47"/>
      <c r="Z103" s="34"/>
      <c r="AA103" s="34"/>
      <c r="AB103" s="34"/>
      <c r="AC103" s="34"/>
      <c r="AD103" s="34"/>
      <c r="AE103" s="34"/>
      <c r="AG103" s="34"/>
      <c r="AH103" s="34"/>
      <c r="AI103" s="34"/>
      <c r="AJ103" s="34"/>
      <c r="AK103" s="34"/>
      <c r="AL103" s="34"/>
    </row>
    <row r="104" spans="5:38" x14ac:dyDescent="0.25">
      <c r="E104" s="3"/>
      <c r="F104" s="47"/>
      <c r="G104" s="34"/>
      <c r="H104" s="34"/>
      <c r="I104" s="34"/>
      <c r="J104" s="34"/>
      <c r="K104" s="34"/>
      <c r="L104" s="34"/>
      <c r="N104" s="34"/>
      <c r="O104" s="34"/>
      <c r="P104" s="34"/>
      <c r="Q104" s="34"/>
      <c r="R104" s="34"/>
      <c r="S104" s="34"/>
      <c r="X104" s="3"/>
      <c r="Y104" s="47"/>
      <c r="Z104" s="34"/>
      <c r="AA104" s="34"/>
      <c r="AB104" s="34"/>
      <c r="AC104" s="34"/>
      <c r="AD104" s="34"/>
      <c r="AE104" s="34"/>
      <c r="AG104" s="34"/>
      <c r="AH104" s="34"/>
      <c r="AI104" s="34"/>
      <c r="AJ104" s="34"/>
      <c r="AK104" s="34"/>
      <c r="AL104" s="34"/>
    </row>
    <row r="105" spans="5:38" x14ac:dyDescent="0.25">
      <c r="E105" s="3"/>
      <c r="F105" s="47"/>
      <c r="G105" s="34"/>
      <c r="H105" s="34"/>
      <c r="I105" s="34"/>
      <c r="J105" s="34"/>
      <c r="K105" s="34"/>
      <c r="L105" s="34"/>
      <c r="N105" s="34"/>
      <c r="O105" s="34"/>
      <c r="P105" s="34"/>
      <c r="Q105" s="34"/>
      <c r="R105" s="34"/>
      <c r="S105" s="34"/>
      <c r="X105" s="3"/>
      <c r="Y105" s="47"/>
      <c r="Z105" s="34"/>
      <c r="AA105" s="34"/>
      <c r="AB105" s="34"/>
      <c r="AC105" s="34"/>
      <c r="AD105" s="34"/>
      <c r="AE105" s="34"/>
      <c r="AG105" s="34"/>
      <c r="AH105" s="34"/>
      <c r="AI105" s="34"/>
      <c r="AJ105" s="34"/>
      <c r="AK105" s="34"/>
      <c r="AL105" s="34"/>
    </row>
    <row r="106" spans="5:38" x14ac:dyDescent="0.25">
      <c r="E106" s="3"/>
      <c r="F106" s="47"/>
      <c r="G106" s="34"/>
      <c r="H106" s="34"/>
      <c r="I106" s="34"/>
      <c r="J106" s="34"/>
      <c r="K106" s="34"/>
      <c r="L106" s="34"/>
      <c r="N106" s="34"/>
      <c r="O106" s="34"/>
      <c r="P106" s="34"/>
      <c r="Q106" s="34"/>
      <c r="R106" s="34"/>
      <c r="S106" s="34"/>
      <c r="X106" s="3"/>
      <c r="Y106" s="47"/>
      <c r="Z106" s="34"/>
      <c r="AA106" s="34"/>
      <c r="AB106" s="34"/>
      <c r="AC106" s="34"/>
      <c r="AD106" s="34"/>
      <c r="AE106" s="34"/>
      <c r="AG106" s="34"/>
      <c r="AH106" s="34"/>
      <c r="AI106" s="34"/>
      <c r="AJ106" s="34"/>
      <c r="AK106" s="34"/>
      <c r="AL106" s="34"/>
    </row>
    <row r="107" spans="5:38" x14ac:dyDescent="0.25">
      <c r="E107" s="3"/>
      <c r="F107" s="47"/>
      <c r="G107" s="34"/>
      <c r="H107" s="34"/>
      <c r="I107" s="34"/>
      <c r="J107" s="34"/>
      <c r="K107" s="34"/>
      <c r="L107" s="34"/>
      <c r="N107" s="34"/>
      <c r="O107" s="34"/>
      <c r="P107" s="34"/>
      <c r="Q107" s="34"/>
      <c r="R107" s="34"/>
      <c r="S107" s="34"/>
      <c r="X107" s="3"/>
      <c r="Y107" s="47"/>
      <c r="Z107" s="34"/>
      <c r="AA107" s="34"/>
      <c r="AB107" s="34"/>
      <c r="AC107" s="34"/>
      <c r="AD107" s="34"/>
      <c r="AE107" s="34"/>
      <c r="AG107" s="34"/>
      <c r="AH107" s="34"/>
      <c r="AI107" s="34"/>
      <c r="AJ107" s="34"/>
      <c r="AK107" s="34"/>
      <c r="AL107" s="34"/>
    </row>
    <row r="108" spans="5:38" x14ac:dyDescent="0.25">
      <c r="E108" s="3"/>
      <c r="F108" s="47"/>
      <c r="G108" s="34"/>
      <c r="H108" s="34"/>
      <c r="I108" s="34"/>
      <c r="J108" s="34"/>
      <c r="K108" s="34"/>
      <c r="L108" s="34"/>
      <c r="N108" s="34"/>
      <c r="O108" s="34"/>
      <c r="P108" s="34"/>
      <c r="Q108" s="34"/>
      <c r="R108" s="34"/>
      <c r="S108" s="34"/>
      <c r="X108" s="3"/>
      <c r="Y108" s="47"/>
      <c r="Z108" s="34"/>
      <c r="AA108" s="34"/>
      <c r="AB108" s="34"/>
      <c r="AC108" s="34"/>
      <c r="AD108" s="34"/>
      <c r="AE108" s="34"/>
      <c r="AG108" s="34"/>
      <c r="AH108" s="34"/>
      <c r="AI108" s="34"/>
      <c r="AJ108" s="34"/>
      <c r="AK108" s="34"/>
      <c r="AL108" s="34"/>
    </row>
    <row r="109" spans="5:38" x14ac:dyDescent="0.25">
      <c r="E109" s="3"/>
      <c r="F109" s="47"/>
      <c r="G109" s="34"/>
      <c r="H109" s="34"/>
      <c r="I109" s="34"/>
      <c r="J109" s="34"/>
      <c r="K109" s="34"/>
      <c r="L109" s="34"/>
      <c r="N109" s="34"/>
      <c r="O109" s="34"/>
      <c r="P109" s="34"/>
      <c r="Q109" s="34"/>
      <c r="R109" s="34"/>
      <c r="S109" s="34"/>
      <c r="X109" s="3"/>
      <c r="Y109" s="47"/>
      <c r="Z109" s="34"/>
      <c r="AA109" s="34"/>
      <c r="AB109" s="34"/>
      <c r="AC109" s="34"/>
      <c r="AD109" s="34"/>
      <c r="AE109" s="34"/>
      <c r="AG109" s="34"/>
      <c r="AH109" s="34"/>
      <c r="AI109" s="34"/>
      <c r="AJ109" s="34"/>
      <c r="AK109" s="34"/>
      <c r="AL109" s="34"/>
    </row>
    <row r="110" spans="5:38" x14ac:dyDescent="0.25">
      <c r="E110" s="3"/>
      <c r="F110" s="47"/>
      <c r="G110" s="34"/>
      <c r="H110" s="34"/>
      <c r="I110" s="34"/>
      <c r="J110" s="34"/>
      <c r="K110" s="34"/>
      <c r="L110" s="34"/>
      <c r="N110" s="34"/>
      <c r="O110" s="34"/>
      <c r="P110" s="34"/>
      <c r="Q110" s="34"/>
      <c r="R110" s="34"/>
      <c r="S110" s="34"/>
      <c r="X110" s="3"/>
      <c r="Y110" s="47"/>
      <c r="Z110" s="34"/>
      <c r="AA110" s="34"/>
      <c r="AB110" s="34"/>
      <c r="AC110" s="34"/>
      <c r="AD110" s="34"/>
      <c r="AE110" s="34"/>
      <c r="AG110" s="34"/>
      <c r="AH110" s="34"/>
      <c r="AI110" s="34"/>
      <c r="AJ110" s="34"/>
      <c r="AK110" s="34"/>
      <c r="AL110" s="34"/>
    </row>
    <row r="111" spans="5:38" x14ac:dyDescent="0.25">
      <c r="E111" s="3"/>
      <c r="F111" s="47"/>
      <c r="G111" s="34"/>
      <c r="H111" s="34"/>
      <c r="I111" s="34"/>
      <c r="J111" s="34"/>
      <c r="K111" s="34"/>
      <c r="L111" s="34"/>
      <c r="N111" s="34"/>
      <c r="O111" s="34"/>
      <c r="P111" s="34"/>
      <c r="Q111" s="34"/>
      <c r="R111" s="34"/>
      <c r="S111" s="34"/>
      <c r="X111" s="3"/>
      <c r="Y111" s="47"/>
      <c r="Z111" s="34"/>
      <c r="AA111" s="34"/>
      <c r="AB111" s="34"/>
      <c r="AC111" s="34"/>
      <c r="AD111" s="34"/>
      <c r="AE111" s="34"/>
      <c r="AG111" s="34"/>
      <c r="AH111" s="34"/>
      <c r="AI111" s="34"/>
      <c r="AJ111" s="34"/>
      <c r="AK111" s="34"/>
      <c r="AL111" s="34"/>
    </row>
    <row r="112" spans="5:38" x14ac:dyDescent="0.25">
      <c r="E112" s="3"/>
      <c r="F112" s="47"/>
      <c r="G112" s="34"/>
      <c r="H112" s="34"/>
      <c r="I112" s="34"/>
      <c r="J112" s="34"/>
      <c r="K112" s="34"/>
      <c r="L112" s="34"/>
      <c r="N112" s="34"/>
      <c r="O112" s="34"/>
      <c r="P112" s="34"/>
      <c r="Q112" s="34"/>
      <c r="R112" s="34"/>
      <c r="S112" s="34"/>
      <c r="X112" s="3"/>
      <c r="Y112" s="47"/>
      <c r="Z112" s="34"/>
      <c r="AA112" s="34"/>
      <c r="AB112" s="34"/>
      <c r="AC112" s="34"/>
      <c r="AD112" s="34"/>
      <c r="AE112" s="34"/>
      <c r="AG112" s="34"/>
      <c r="AH112" s="34"/>
      <c r="AI112" s="34"/>
      <c r="AJ112" s="34"/>
      <c r="AK112" s="34"/>
      <c r="AL112" s="34"/>
    </row>
    <row r="113" spans="5:38" x14ac:dyDescent="0.25">
      <c r="E113" s="3"/>
      <c r="F113" s="47"/>
      <c r="G113" s="34"/>
      <c r="H113" s="34"/>
      <c r="I113" s="34"/>
      <c r="J113" s="34"/>
      <c r="K113" s="34"/>
      <c r="L113" s="34"/>
      <c r="N113" s="34"/>
      <c r="O113" s="34"/>
      <c r="P113" s="34"/>
      <c r="Q113" s="34"/>
      <c r="R113" s="34"/>
      <c r="S113" s="34"/>
      <c r="X113" s="3"/>
      <c r="Y113" s="47"/>
      <c r="Z113" s="34"/>
      <c r="AA113" s="34"/>
      <c r="AB113" s="34"/>
      <c r="AC113" s="34"/>
      <c r="AD113" s="34"/>
      <c r="AE113" s="34"/>
      <c r="AG113" s="34"/>
      <c r="AH113" s="34"/>
      <c r="AI113" s="34"/>
      <c r="AJ113" s="34"/>
      <c r="AK113" s="34"/>
      <c r="AL113" s="34"/>
    </row>
    <row r="114" spans="5:38" x14ac:dyDescent="0.25">
      <c r="E114" s="3"/>
      <c r="F114" s="47"/>
      <c r="G114" s="34"/>
      <c r="H114" s="34"/>
      <c r="I114" s="34"/>
      <c r="J114" s="34"/>
      <c r="K114" s="34"/>
      <c r="L114" s="34"/>
      <c r="N114" s="34"/>
      <c r="O114" s="34"/>
      <c r="P114" s="34"/>
      <c r="Q114" s="34"/>
      <c r="R114" s="34"/>
      <c r="S114" s="34"/>
      <c r="X114" s="3"/>
      <c r="Y114" s="47"/>
      <c r="Z114" s="34"/>
      <c r="AA114" s="34"/>
      <c r="AB114" s="34"/>
      <c r="AC114" s="34"/>
      <c r="AD114" s="34"/>
      <c r="AE114" s="34"/>
      <c r="AG114" s="34"/>
      <c r="AH114" s="34"/>
      <c r="AI114" s="34"/>
      <c r="AJ114" s="34"/>
      <c r="AK114" s="34"/>
      <c r="AL114" s="34"/>
    </row>
    <row r="115" spans="5:38" x14ac:dyDescent="0.25">
      <c r="E115" s="3"/>
      <c r="F115" s="47"/>
      <c r="G115" s="34"/>
      <c r="H115" s="34"/>
      <c r="I115" s="34"/>
      <c r="J115" s="34"/>
      <c r="K115" s="34"/>
      <c r="L115" s="34"/>
      <c r="N115" s="34"/>
      <c r="O115" s="34"/>
      <c r="P115" s="34"/>
      <c r="Q115" s="34"/>
      <c r="R115" s="34"/>
      <c r="S115" s="34"/>
      <c r="X115" s="3"/>
      <c r="Y115" s="47"/>
      <c r="Z115" s="34"/>
      <c r="AA115" s="34"/>
      <c r="AB115" s="34"/>
      <c r="AC115" s="34"/>
      <c r="AD115" s="34"/>
      <c r="AE115" s="34"/>
      <c r="AG115" s="34"/>
      <c r="AH115" s="34"/>
      <c r="AI115" s="34"/>
      <c r="AJ115" s="34"/>
      <c r="AK115" s="34"/>
      <c r="AL115" s="34"/>
    </row>
    <row r="116" spans="5:38" x14ac:dyDescent="0.25">
      <c r="E116" s="3"/>
      <c r="F116" s="47"/>
      <c r="G116" s="34"/>
      <c r="H116" s="34"/>
      <c r="I116" s="34"/>
      <c r="J116" s="34"/>
      <c r="K116" s="34"/>
      <c r="L116" s="34"/>
      <c r="N116" s="34"/>
      <c r="O116" s="34"/>
      <c r="P116" s="34"/>
      <c r="Q116" s="34"/>
      <c r="R116" s="34"/>
      <c r="S116" s="34"/>
      <c r="X116" s="3"/>
      <c r="Y116" s="47"/>
      <c r="Z116" s="34"/>
      <c r="AA116" s="34"/>
      <c r="AB116" s="34"/>
      <c r="AC116" s="34"/>
      <c r="AD116" s="34"/>
      <c r="AE116" s="34"/>
      <c r="AG116" s="34"/>
      <c r="AH116" s="34"/>
      <c r="AI116" s="34"/>
      <c r="AJ116" s="34"/>
      <c r="AK116" s="34"/>
      <c r="AL116" s="34"/>
    </row>
    <row r="117" spans="5:38" x14ac:dyDescent="0.25">
      <c r="E117" s="3"/>
      <c r="F117" s="47"/>
      <c r="G117" s="34"/>
      <c r="H117" s="34"/>
      <c r="I117" s="34"/>
      <c r="J117" s="34"/>
      <c r="K117" s="34"/>
      <c r="L117" s="34"/>
      <c r="N117" s="34"/>
      <c r="O117" s="34"/>
      <c r="P117" s="34"/>
      <c r="Q117" s="34"/>
      <c r="R117" s="34"/>
      <c r="S117" s="34"/>
      <c r="X117" s="3"/>
      <c r="Y117" s="47"/>
      <c r="Z117" s="34"/>
      <c r="AA117" s="34"/>
      <c r="AB117" s="34"/>
      <c r="AC117" s="34"/>
      <c r="AD117" s="34"/>
      <c r="AE117" s="34"/>
      <c r="AG117" s="34"/>
      <c r="AH117" s="34"/>
      <c r="AI117" s="34"/>
      <c r="AJ117" s="34"/>
      <c r="AK117" s="34"/>
      <c r="AL117" s="34"/>
    </row>
    <row r="118" spans="5:38" x14ac:dyDescent="0.25">
      <c r="E118" s="3"/>
      <c r="F118" s="47"/>
      <c r="G118" s="34"/>
      <c r="H118" s="34"/>
      <c r="I118" s="34"/>
      <c r="J118" s="34"/>
      <c r="K118" s="34"/>
      <c r="L118" s="34"/>
      <c r="N118" s="34"/>
      <c r="O118" s="34"/>
      <c r="P118" s="34"/>
      <c r="Q118" s="34"/>
      <c r="R118" s="34"/>
      <c r="S118" s="34"/>
      <c r="X118" s="3"/>
      <c r="Y118" s="47"/>
      <c r="Z118" s="34"/>
      <c r="AA118" s="34"/>
      <c r="AB118" s="34"/>
      <c r="AC118" s="34"/>
      <c r="AD118" s="34"/>
      <c r="AE118" s="34"/>
      <c r="AG118" s="34"/>
      <c r="AH118" s="34"/>
      <c r="AI118" s="34"/>
      <c r="AJ118" s="34"/>
      <c r="AK118" s="34"/>
      <c r="AL118" s="34"/>
    </row>
    <row r="119" spans="5:38" x14ac:dyDescent="0.25">
      <c r="E119" s="3"/>
      <c r="F119" s="47"/>
      <c r="G119" s="34"/>
      <c r="H119" s="34"/>
      <c r="I119" s="34"/>
      <c r="J119" s="34"/>
      <c r="K119" s="34"/>
      <c r="L119" s="34"/>
      <c r="N119" s="34"/>
      <c r="O119" s="34"/>
      <c r="P119" s="34"/>
      <c r="Q119" s="34"/>
      <c r="R119" s="34"/>
      <c r="S119" s="34"/>
      <c r="X119" s="3"/>
      <c r="Y119" s="47"/>
      <c r="Z119" s="34"/>
      <c r="AA119" s="34"/>
      <c r="AB119" s="34"/>
      <c r="AC119" s="34"/>
      <c r="AD119" s="34"/>
      <c r="AE119" s="34"/>
      <c r="AG119" s="34"/>
      <c r="AH119" s="34"/>
      <c r="AI119" s="34"/>
      <c r="AJ119" s="34"/>
      <c r="AK119" s="34"/>
      <c r="AL119" s="34"/>
    </row>
    <row r="120" spans="5:38" x14ac:dyDescent="0.25">
      <c r="E120" s="3"/>
      <c r="F120" s="47"/>
      <c r="G120" s="34"/>
      <c r="H120" s="34"/>
      <c r="I120" s="34"/>
      <c r="J120" s="34"/>
      <c r="K120" s="34"/>
      <c r="L120" s="34"/>
      <c r="N120" s="34"/>
      <c r="O120" s="34"/>
      <c r="P120" s="34"/>
      <c r="Q120" s="34"/>
      <c r="R120" s="34"/>
      <c r="S120" s="34"/>
      <c r="X120" s="3"/>
      <c r="Y120" s="47"/>
      <c r="Z120" s="34"/>
      <c r="AA120" s="34"/>
      <c r="AB120" s="34"/>
      <c r="AC120" s="34"/>
      <c r="AD120" s="34"/>
      <c r="AE120" s="34"/>
      <c r="AG120" s="34"/>
      <c r="AH120" s="34"/>
      <c r="AI120" s="34"/>
      <c r="AJ120" s="34"/>
      <c r="AK120" s="34"/>
      <c r="AL120" s="34"/>
    </row>
    <row r="121" spans="5:38" x14ac:dyDescent="0.25">
      <c r="E121" s="3"/>
      <c r="F121" s="47"/>
      <c r="G121" s="34"/>
      <c r="H121" s="34"/>
      <c r="I121" s="34"/>
      <c r="J121" s="34"/>
      <c r="K121" s="34"/>
      <c r="L121" s="34"/>
      <c r="N121" s="34"/>
      <c r="O121" s="34"/>
      <c r="P121" s="34"/>
      <c r="Q121" s="34"/>
      <c r="R121" s="34"/>
      <c r="S121" s="34"/>
      <c r="X121" s="3"/>
      <c r="Y121" s="47"/>
      <c r="Z121" s="34"/>
      <c r="AA121" s="34"/>
      <c r="AB121" s="34"/>
      <c r="AC121" s="34"/>
      <c r="AD121" s="34"/>
      <c r="AE121" s="34"/>
      <c r="AG121" s="34"/>
      <c r="AH121" s="34"/>
      <c r="AI121" s="34"/>
      <c r="AJ121" s="34"/>
      <c r="AK121" s="34"/>
      <c r="AL121" s="34"/>
    </row>
    <row r="122" spans="5:38" x14ac:dyDescent="0.25">
      <c r="E122" s="3"/>
      <c r="F122" s="47"/>
      <c r="G122" s="34"/>
      <c r="H122" s="34"/>
      <c r="I122" s="34"/>
      <c r="J122" s="34"/>
      <c r="K122" s="34"/>
      <c r="L122" s="34"/>
      <c r="N122" s="34"/>
      <c r="O122" s="34"/>
      <c r="P122" s="34"/>
      <c r="Q122" s="34"/>
      <c r="R122" s="34"/>
      <c r="S122" s="34"/>
      <c r="X122" s="3"/>
      <c r="Y122" s="47"/>
      <c r="Z122" s="34"/>
      <c r="AA122" s="34"/>
      <c r="AB122" s="34"/>
      <c r="AC122" s="34"/>
      <c r="AD122" s="34"/>
      <c r="AE122" s="34"/>
      <c r="AG122" s="34"/>
      <c r="AH122" s="34"/>
      <c r="AI122" s="34"/>
      <c r="AJ122" s="34"/>
      <c r="AK122" s="34"/>
      <c r="AL122" s="34"/>
    </row>
    <row r="123" spans="5:38" x14ac:dyDescent="0.25">
      <c r="E123" s="3"/>
      <c r="F123" s="47"/>
      <c r="G123" s="34"/>
      <c r="H123" s="34"/>
      <c r="I123" s="34"/>
      <c r="J123" s="34"/>
      <c r="K123" s="34"/>
      <c r="L123" s="34"/>
      <c r="N123" s="34"/>
      <c r="O123" s="34"/>
      <c r="P123" s="34"/>
      <c r="Q123" s="34"/>
      <c r="R123" s="34"/>
      <c r="S123" s="34"/>
      <c r="X123" s="3"/>
      <c r="Y123" s="47"/>
      <c r="Z123" s="34"/>
      <c r="AA123" s="34"/>
      <c r="AB123" s="34"/>
      <c r="AC123" s="34"/>
      <c r="AD123" s="34"/>
      <c r="AE123" s="34"/>
      <c r="AG123" s="34"/>
      <c r="AH123" s="34"/>
      <c r="AI123" s="34"/>
      <c r="AJ123" s="34"/>
      <c r="AK123" s="34"/>
      <c r="AL123" s="34"/>
    </row>
    <row r="124" spans="5:38" x14ac:dyDescent="0.25">
      <c r="E124" s="3"/>
      <c r="F124" s="47"/>
      <c r="G124" s="34"/>
      <c r="H124" s="34"/>
      <c r="I124" s="34"/>
      <c r="J124" s="34"/>
      <c r="K124" s="34"/>
      <c r="L124" s="34"/>
      <c r="N124" s="34"/>
      <c r="O124" s="34"/>
      <c r="P124" s="34"/>
      <c r="Q124" s="34"/>
      <c r="R124" s="34"/>
      <c r="S124" s="34"/>
      <c r="X124" s="3"/>
      <c r="Y124" s="47"/>
      <c r="Z124" s="34"/>
      <c r="AA124" s="34"/>
      <c r="AB124" s="34"/>
      <c r="AC124" s="34"/>
      <c r="AD124" s="34"/>
      <c r="AE124" s="34"/>
      <c r="AG124" s="34"/>
      <c r="AH124" s="34"/>
      <c r="AI124" s="34"/>
      <c r="AJ124" s="34"/>
      <c r="AK124" s="34"/>
      <c r="AL124" s="34"/>
    </row>
    <row r="125" spans="5:38" x14ac:dyDescent="0.25">
      <c r="E125" s="3"/>
      <c r="F125" s="47"/>
      <c r="G125" s="34"/>
      <c r="H125" s="34"/>
      <c r="I125" s="34"/>
      <c r="J125" s="34"/>
      <c r="K125" s="34"/>
      <c r="L125" s="34"/>
      <c r="N125" s="34"/>
      <c r="O125" s="34"/>
      <c r="P125" s="34"/>
      <c r="Q125" s="34"/>
      <c r="R125" s="34"/>
      <c r="S125" s="34"/>
      <c r="X125" s="3"/>
      <c r="Y125" s="47"/>
      <c r="Z125" s="34"/>
      <c r="AA125" s="34"/>
      <c r="AB125" s="34"/>
      <c r="AC125" s="34"/>
      <c r="AD125" s="34"/>
      <c r="AE125" s="34"/>
      <c r="AG125" s="34"/>
      <c r="AH125" s="34"/>
      <c r="AI125" s="34"/>
      <c r="AJ125" s="34"/>
      <c r="AK125" s="34"/>
      <c r="AL125" s="34"/>
    </row>
    <row r="126" spans="5:38" x14ac:dyDescent="0.25">
      <c r="E126" s="3"/>
      <c r="F126" s="47"/>
      <c r="G126" s="34"/>
      <c r="H126" s="34"/>
      <c r="I126" s="34"/>
      <c r="J126" s="34"/>
      <c r="K126" s="34"/>
      <c r="L126" s="34"/>
      <c r="N126" s="34"/>
      <c r="O126" s="34"/>
      <c r="P126" s="34"/>
      <c r="Q126" s="34"/>
      <c r="R126" s="34"/>
      <c r="S126" s="34"/>
      <c r="X126" s="3"/>
      <c r="Y126" s="47"/>
      <c r="Z126" s="34"/>
      <c r="AA126" s="34"/>
      <c r="AB126" s="34"/>
      <c r="AC126" s="34"/>
      <c r="AD126" s="34"/>
      <c r="AE126" s="34"/>
      <c r="AG126" s="34"/>
      <c r="AH126" s="34"/>
      <c r="AI126" s="34"/>
      <c r="AJ126" s="34"/>
      <c r="AK126" s="34"/>
      <c r="AL126" s="34"/>
    </row>
    <row r="127" spans="5:38" x14ac:dyDescent="0.25">
      <c r="E127" s="3"/>
      <c r="F127" s="47"/>
      <c r="G127" s="34"/>
      <c r="H127" s="34"/>
      <c r="I127" s="34"/>
      <c r="J127" s="34"/>
      <c r="K127" s="34"/>
      <c r="L127" s="34"/>
      <c r="N127" s="34"/>
      <c r="O127" s="34"/>
      <c r="P127" s="34"/>
      <c r="Q127" s="34"/>
      <c r="R127" s="34"/>
      <c r="S127" s="34"/>
      <c r="X127" s="3"/>
      <c r="Y127" s="47"/>
      <c r="Z127" s="34"/>
      <c r="AA127" s="34"/>
      <c r="AB127" s="34"/>
      <c r="AC127" s="34"/>
      <c r="AD127" s="34"/>
      <c r="AE127" s="34"/>
      <c r="AG127" s="34"/>
      <c r="AH127" s="34"/>
      <c r="AI127" s="34"/>
      <c r="AJ127" s="34"/>
      <c r="AK127" s="34"/>
      <c r="AL127" s="34"/>
    </row>
    <row r="128" spans="5:38" x14ac:dyDescent="0.25">
      <c r="E128" s="3"/>
      <c r="F128" s="47"/>
      <c r="G128" s="34"/>
      <c r="H128" s="34"/>
      <c r="I128" s="34"/>
      <c r="J128" s="34"/>
      <c r="K128" s="34"/>
      <c r="L128" s="34"/>
      <c r="N128" s="34"/>
      <c r="O128" s="34"/>
      <c r="P128" s="34"/>
      <c r="Q128" s="34"/>
      <c r="R128" s="34"/>
      <c r="S128" s="34"/>
      <c r="X128" s="3"/>
      <c r="Y128" s="47"/>
      <c r="Z128" s="34"/>
      <c r="AA128" s="34"/>
      <c r="AB128" s="34"/>
      <c r="AC128" s="34"/>
      <c r="AD128" s="34"/>
      <c r="AE128" s="34"/>
      <c r="AG128" s="34"/>
      <c r="AH128" s="34"/>
      <c r="AI128" s="34"/>
      <c r="AJ128" s="34"/>
      <c r="AK128" s="34"/>
      <c r="AL128" s="34"/>
    </row>
    <row r="129" spans="5:38" x14ac:dyDescent="0.25">
      <c r="E129" s="3"/>
      <c r="F129" s="47"/>
      <c r="G129" s="34"/>
      <c r="H129" s="34"/>
      <c r="I129" s="34"/>
      <c r="J129" s="34"/>
      <c r="K129" s="34"/>
      <c r="L129" s="34"/>
      <c r="N129" s="34"/>
      <c r="O129" s="34"/>
      <c r="P129" s="34"/>
      <c r="Q129" s="34"/>
      <c r="R129" s="34"/>
      <c r="S129" s="34"/>
      <c r="X129" s="3"/>
      <c r="Y129" s="47"/>
      <c r="Z129" s="34"/>
      <c r="AA129" s="34"/>
      <c r="AB129" s="34"/>
      <c r="AC129" s="34"/>
      <c r="AD129" s="34"/>
      <c r="AE129" s="34"/>
      <c r="AG129" s="34"/>
      <c r="AH129" s="34"/>
      <c r="AI129" s="34"/>
      <c r="AJ129" s="34"/>
      <c r="AK129" s="34"/>
      <c r="AL129" s="34"/>
    </row>
    <row r="130" spans="5:38" x14ac:dyDescent="0.25">
      <c r="E130" s="3"/>
      <c r="F130" s="47"/>
      <c r="G130" s="34"/>
      <c r="H130" s="34"/>
      <c r="I130" s="34"/>
      <c r="J130" s="34"/>
      <c r="K130" s="34"/>
      <c r="L130" s="34"/>
      <c r="N130" s="34"/>
      <c r="O130" s="34"/>
      <c r="P130" s="34"/>
      <c r="Q130" s="34"/>
      <c r="R130" s="34"/>
      <c r="S130" s="34"/>
      <c r="X130" s="3"/>
      <c r="Y130" s="47"/>
      <c r="Z130" s="34"/>
      <c r="AA130" s="34"/>
      <c r="AB130" s="34"/>
      <c r="AC130" s="34"/>
      <c r="AD130" s="34"/>
      <c r="AE130" s="34"/>
      <c r="AG130" s="34"/>
      <c r="AH130" s="34"/>
      <c r="AI130" s="34"/>
      <c r="AJ130" s="34"/>
      <c r="AK130" s="34"/>
      <c r="AL130" s="34"/>
    </row>
    <row r="131" spans="5:38" x14ac:dyDescent="0.25">
      <c r="E131" s="3"/>
      <c r="F131" s="47"/>
      <c r="G131" s="34"/>
      <c r="H131" s="34"/>
      <c r="I131" s="34"/>
      <c r="J131" s="34"/>
      <c r="K131" s="34"/>
      <c r="L131" s="34"/>
      <c r="N131" s="34"/>
      <c r="O131" s="34"/>
      <c r="P131" s="34"/>
      <c r="Q131" s="34"/>
      <c r="R131" s="34"/>
      <c r="S131" s="34"/>
      <c r="X131" s="3"/>
      <c r="Y131" s="47"/>
      <c r="Z131" s="34"/>
      <c r="AA131" s="34"/>
      <c r="AB131" s="34"/>
      <c r="AC131" s="34"/>
      <c r="AD131" s="34"/>
      <c r="AE131" s="34"/>
      <c r="AG131" s="34"/>
      <c r="AH131" s="34"/>
      <c r="AI131" s="34"/>
      <c r="AJ131" s="34"/>
      <c r="AK131" s="34"/>
      <c r="AL131" s="34"/>
    </row>
    <row r="132" spans="5:38" x14ac:dyDescent="0.25">
      <c r="E132" s="3"/>
      <c r="F132" s="47"/>
      <c r="G132" s="34"/>
      <c r="H132" s="34"/>
      <c r="I132" s="34"/>
      <c r="J132" s="34"/>
      <c r="K132" s="34"/>
      <c r="L132" s="34"/>
      <c r="N132" s="34"/>
      <c r="O132" s="34"/>
      <c r="P132" s="34"/>
      <c r="Q132" s="34"/>
      <c r="R132" s="34"/>
      <c r="S132" s="34"/>
      <c r="X132" s="3"/>
      <c r="Y132" s="47"/>
      <c r="Z132" s="34"/>
      <c r="AA132" s="34"/>
      <c r="AB132" s="34"/>
      <c r="AC132" s="34"/>
      <c r="AD132" s="34"/>
      <c r="AE132" s="34"/>
      <c r="AG132" s="34"/>
      <c r="AH132" s="34"/>
      <c r="AI132" s="34"/>
      <c r="AJ132" s="34"/>
      <c r="AK132" s="34"/>
      <c r="AL132" s="34"/>
    </row>
    <row r="133" spans="5:38" x14ac:dyDescent="0.25">
      <c r="E133" s="3"/>
      <c r="F133" s="47"/>
      <c r="G133" s="34"/>
      <c r="H133" s="34"/>
      <c r="I133" s="34"/>
      <c r="J133" s="34"/>
      <c r="K133" s="34"/>
      <c r="L133" s="34"/>
      <c r="N133" s="34"/>
      <c r="O133" s="34"/>
      <c r="P133" s="34"/>
      <c r="Q133" s="34"/>
      <c r="R133" s="34"/>
      <c r="S133" s="34"/>
      <c r="X133" s="3"/>
      <c r="Y133" s="47"/>
      <c r="Z133" s="34"/>
      <c r="AA133" s="34"/>
      <c r="AB133" s="34"/>
      <c r="AC133" s="34"/>
      <c r="AD133" s="34"/>
      <c r="AE133" s="34"/>
      <c r="AG133" s="34"/>
      <c r="AH133" s="34"/>
      <c r="AI133" s="34"/>
      <c r="AJ133" s="34"/>
      <c r="AK133" s="34"/>
      <c r="AL133" s="34"/>
    </row>
    <row r="134" spans="5:38" x14ac:dyDescent="0.25">
      <c r="E134" s="3"/>
      <c r="F134" s="47"/>
      <c r="G134" s="34"/>
      <c r="H134" s="34"/>
      <c r="I134" s="34"/>
      <c r="J134" s="34"/>
      <c r="K134" s="34"/>
      <c r="L134" s="34"/>
      <c r="N134" s="34"/>
      <c r="O134" s="34"/>
      <c r="P134" s="34"/>
      <c r="Q134" s="34"/>
      <c r="R134" s="34"/>
      <c r="S134" s="34"/>
      <c r="X134" s="3"/>
      <c r="Y134" s="47"/>
      <c r="Z134" s="34"/>
      <c r="AA134" s="34"/>
      <c r="AB134" s="34"/>
      <c r="AC134" s="34"/>
      <c r="AD134" s="34"/>
      <c r="AE134" s="34"/>
      <c r="AG134" s="34"/>
      <c r="AH134" s="34"/>
      <c r="AI134" s="34"/>
      <c r="AJ134" s="34"/>
      <c r="AK134" s="34"/>
      <c r="AL134" s="34"/>
    </row>
    <row r="135" spans="5:38" x14ac:dyDescent="0.25">
      <c r="E135" s="3"/>
      <c r="F135" s="47"/>
      <c r="G135" s="34"/>
      <c r="H135" s="34"/>
      <c r="I135" s="34"/>
      <c r="J135" s="34"/>
      <c r="K135" s="34"/>
      <c r="L135" s="34"/>
      <c r="N135" s="34"/>
      <c r="O135" s="34"/>
      <c r="P135" s="34"/>
      <c r="Q135" s="34"/>
      <c r="R135" s="34"/>
      <c r="S135" s="34"/>
      <c r="X135" s="3"/>
      <c r="Y135" s="47"/>
      <c r="Z135" s="34"/>
      <c r="AA135" s="34"/>
      <c r="AB135" s="34"/>
      <c r="AC135" s="34"/>
      <c r="AD135" s="34"/>
      <c r="AE135" s="34"/>
      <c r="AG135" s="34"/>
      <c r="AH135" s="34"/>
      <c r="AI135" s="34"/>
      <c r="AJ135" s="34"/>
      <c r="AK135" s="34"/>
      <c r="AL135" s="34"/>
    </row>
    <row r="136" spans="5:38" x14ac:dyDescent="0.25">
      <c r="E136" s="3"/>
      <c r="F136" s="47"/>
      <c r="G136" s="34"/>
      <c r="H136" s="34"/>
      <c r="I136" s="34"/>
      <c r="J136" s="34"/>
      <c r="K136" s="34"/>
      <c r="L136" s="34"/>
      <c r="N136" s="34"/>
      <c r="O136" s="34"/>
      <c r="P136" s="34"/>
      <c r="Q136" s="34"/>
      <c r="R136" s="34"/>
      <c r="S136" s="34"/>
      <c r="X136" s="3"/>
      <c r="Y136" s="47"/>
      <c r="Z136" s="34"/>
      <c r="AA136" s="34"/>
      <c r="AB136" s="34"/>
      <c r="AC136" s="34"/>
      <c r="AD136" s="34"/>
      <c r="AE136" s="34"/>
      <c r="AG136" s="34"/>
      <c r="AH136" s="34"/>
      <c r="AI136" s="34"/>
      <c r="AJ136" s="34"/>
      <c r="AK136" s="34"/>
      <c r="AL136" s="34"/>
    </row>
    <row r="137" spans="5:38" x14ac:dyDescent="0.25">
      <c r="E137" s="3"/>
      <c r="F137" s="47"/>
      <c r="G137" s="34"/>
      <c r="H137" s="34"/>
      <c r="I137" s="34"/>
      <c r="J137" s="34"/>
      <c r="K137" s="34"/>
      <c r="L137" s="34"/>
      <c r="N137" s="34"/>
      <c r="O137" s="34"/>
      <c r="P137" s="34"/>
      <c r="Q137" s="34"/>
      <c r="R137" s="34"/>
      <c r="S137" s="34"/>
      <c r="X137" s="3"/>
      <c r="Y137" s="47"/>
      <c r="Z137" s="34"/>
      <c r="AA137" s="34"/>
      <c r="AB137" s="34"/>
      <c r="AC137" s="34"/>
      <c r="AD137" s="34"/>
      <c r="AE137" s="34"/>
      <c r="AG137" s="34"/>
      <c r="AH137" s="34"/>
      <c r="AI137" s="34"/>
      <c r="AJ137" s="34"/>
      <c r="AK137" s="34"/>
      <c r="AL137" s="34"/>
    </row>
    <row r="138" spans="5:38" x14ac:dyDescent="0.25">
      <c r="E138" s="3"/>
      <c r="F138" s="47"/>
      <c r="G138" s="34"/>
      <c r="H138" s="34"/>
      <c r="I138" s="34"/>
      <c r="J138" s="34"/>
      <c r="K138" s="34"/>
      <c r="L138" s="34"/>
      <c r="N138" s="34"/>
      <c r="O138" s="34"/>
      <c r="P138" s="34"/>
      <c r="Q138" s="34"/>
      <c r="R138" s="34"/>
      <c r="S138" s="34"/>
      <c r="X138" s="3"/>
      <c r="Y138" s="47"/>
      <c r="Z138" s="34"/>
      <c r="AA138" s="34"/>
      <c r="AB138" s="34"/>
      <c r="AC138" s="34"/>
      <c r="AD138" s="34"/>
      <c r="AE138" s="34"/>
      <c r="AG138" s="34"/>
      <c r="AH138" s="34"/>
      <c r="AI138" s="34"/>
      <c r="AJ138" s="34"/>
      <c r="AK138" s="34"/>
      <c r="AL138" s="34"/>
    </row>
    <row r="139" spans="5:38" x14ac:dyDescent="0.25">
      <c r="E139" s="3"/>
      <c r="F139" s="47"/>
      <c r="G139" s="34"/>
      <c r="H139" s="34"/>
      <c r="I139" s="34"/>
      <c r="J139" s="34"/>
      <c r="K139" s="34"/>
      <c r="L139" s="34"/>
      <c r="N139" s="34"/>
      <c r="O139" s="34"/>
      <c r="P139" s="34"/>
      <c r="Q139" s="34"/>
      <c r="R139" s="34"/>
      <c r="S139" s="34"/>
      <c r="X139" s="3"/>
      <c r="Y139" s="47"/>
      <c r="Z139" s="34"/>
      <c r="AA139" s="34"/>
      <c r="AB139" s="34"/>
      <c r="AC139" s="34"/>
      <c r="AD139" s="34"/>
      <c r="AE139" s="34"/>
      <c r="AG139" s="34"/>
      <c r="AH139" s="34"/>
      <c r="AI139" s="34"/>
      <c r="AJ139" s="34"/>
      <c r="AK139" s="34"/>
      <c r="AL139" s="34"/>
    </row>
    <row r="140" spans="5:38" x14ac:dyDescent="0.25">
      <c r="E140" s="3"/>
      <c r="F140" s="47"/>
      <c r="G140" s="34"/>
      <c r="H140" s="34"/>
      <c r="I140" s="34"/>
      <c r="J140" s="34"/>
      <c r="K140" s="34"/>
      <c r="L140" s="34"/>
      <c r="N140" s="34"/>
      <c r="O140" s="34"/>
      <c r="P140" s="34"/>
      <c r="Q140" s="34"/>
      <c r="R140" s="34"/>
      <c r="S140" s="34"/>
      <c r="X140" s="3"/>
      <c r="Y140" s="47"/>
      <c r="Z140" s="34"/>
      <c r="AA140" s="34"/>
      <c r="AB140" s="34"/>
      <c r="AC140" s="34"/>
      <c r="AD140" s="34"/>
      <c r="AE140" s="34"/>
      <c r="AG140" s="34"/>
      <c r="AH140" s="34"/>
      <c r="AI140" s="34"/>
      <c r="AJ140" s="34"/>
      <c r="AK140" s="34"/>
      <c r="AL140" s="34"/>
    </row>
    <row r="141" spans="5:38" x14ac:dyDescent="0.25">
      <c r="E141" s="3"/>
      <c r="F141" s="47"/>
      <c r="G141" s="34"/>
      <c r="H141" s="34"/>
      <c r="I141" s="34"/>
      <c r="J141" s="34"/>
      <c r="K141" s="34"/>
      <c r="L141" s="34"/>
      <c r="N141" s="34"/>
      <c r="O141" s="34"/>
      <c r="P141" s="34"/>
      <c r="Q141" s="34"/>
      <c r="R141" s="34"/>
      <c r="S141" s="34"/>
      <c r="X141" s="3"/>
      <c r="Y141" s="47"/>
      <c r="Z141" s="34"/>
      <c r="AA141" s="34"/>
      <c r="AB141" s="34"/>
      <c r="AC141" s="34"/>
      <c r="AD141" s="34"/>
      <c r="AE141" s="34"/>
      <c r="AG141" s="34"/>
      <c r="AH141" s="34"/>
      <c r="AI141" s="34"/>
      <c r="AJ141" s="34"/>
      <c r="AK141" s="34"/>
      <c r="AL141" s="34"/>
    </row>
    <row r="142" spans="5:38" x14ac:dyDescent="0.25">
      <c r="E142" s="3"/>
      <c r="F142" s="47"/>
      <c r="G142" s="34"/>
      <c r="H142" s="34"/>
      <c r="I142" s="34"/>
      <c r="J142" s="34"/>
      <c r="K142" s="34"/>
      <c r="L142" s="34"/>
      <c r="N142" s="34"/>
      <c r="O142" s="34"/>
      <c r="P142" s="34"/>
      <c r="Q142" s="34"/>
      <c r="R142" s="34"/>
      <c r="S142" s="34"/>
      <c r="X142" s="3"/>
      <c r="Y142" s="47"/>
      <c r="Z142" s="34"/>
      <c r="AA142" s="34"/>
      <c r="AB142" s="34"/>
      <c r="AC142" s="34"/>
      <c r="AD142" s="34"/>
      <c r="AE142" s="34"/>
      <c r="AG142" s="34"/>
      <c r="AH142" s="34"/>
      <c r="AI142" s="34"/>
      <c r="AJ142" s="34"/>
      <c r="AK142" s="34"/>
      <c r="AL142" s="34"/>
    </row>
    <row r="143" spans="5:38" x14ac:dyDescent="0.25">
      <c r="E143" s="3"/>
      <c r="F143" s="47"/>
      <c r="G143" s="34"/>
      <c r="H143" s="34"/>
      <c r="I143" s="34"/>
      <c r="J143" s="34"/>
      <c r="K143" s="34"/>
      <c r="L143" s="34"/>
      <c r="N143" s="34"/>
      <c r="O143" s="34"/>
      <c r="P143" s="34"/>
      <c r="Q143" s="34"/>
      <c r="R143" s="34"/>
      <c r="S143" s="34"/>
      <c r="X143" s="3"/>
      <c r="Y143" s="47"/>
      <c r="Z143" s="34"/>
      <c r="AA143" s="34"/>
      <c r="AB143" s="34"/>
      <c r="AC143" s="34"/>
      <c r="AD143" s="34"/>
      <c r="AE143" s="34"/>
      <c r="AG143" s="34"/>
      <c r="AH143" s="34"/>
      <c r="AI143" s="34"/>
      <c r="AJ143" s="34"/>
      <c r="AK143" s="34"/>
      <c r="AL143" s="34"/>
    </row>
    <row r="144" spans="5:38" x14ac:dyDescent="0.25">
      <c r="E144" s="3"/>
      <c r="F144" s="47"/>
      <c r="G144" s="34"/>
      <c r="H144" s="34"/>
      <c r="I144" s="34"/>
      <c r="J144" s="34"/>
      <c r="K144" s="34"/>
      <c r="L144" s="34"/>
      <c r="N144" s="34"/>
      <c r="O144" s="34"/>
      <c r="P144" s="34"/>
      <c r="Q144" s="34"/>
      <c r="R144" s="34"/>
      <c r="S144" s="34"/>
      <c r="X144" s="3"/>
      <c r="Y144" s="47"/>
      <c r="Z144" s="34"/>
      <c r="AA144" s="34"/>
      <c r="AB144" s="34"/>
      <c r="AC144" s="34"/>
      <c r="AD144" s="34"/>
      <c r="AE144" s="34"/>
      <c r="AG144" s="34"/>
      <c r="AH144" s="34"/>
      <c r="AI144" s="34"/>
      <c r="AJ144" s="34"/>
      <c r="AK144" s="34"/>
      <c r="AL144" s="34"/>
    </row>
    <row r="145" spans="5:38" x14ac:dyDescent="0.25">
      <c r="E145" s="3"/>
      <c r="F145" s="47"/>
      <c r="G145" s="34"/>
      <c r="H145" s="34"/>
      <c r="I145" s="34"/>
      <c r="J145" s="34"/>
      <c r="K145" s="34"/>
      <c r="L145" s="34"/>
      <c r="N145" s="34"/>
      <c r="O145" s="34"/>
      <c r="P145" s="34"/>
      <c r="Q145" s="34"/>
      <c r="R145" s="34"/>
      <c r="S145" s="34"/>
      <c r="X145" s="3"/>
      <c r="Y145" s="47"/>
      <c r="Z145" s="34"/>
      <c r="AA145" s="34"/>
      <c r="AB145" s="34"/>
      <c r="AC145" s="34"/>
      <c r="AD145" s="34"/>
      <c r="AE145" s="34"/>
      <c r="AG145" s="34"/>
      <c r="AH145" s="34"/>
      <c r="AI145" s="34"/>
      <c r="AJ145" s="34"/>
      <c r="AK145" s="34"/>
      <c r="AL145" s="34"/>
    </row>
    <row r="146" spans="5:38" x14ac:dyDescent="0.25">
      <c r="E146" s="3"/>
      <c r="F146" s="47"/>
      <c r="G146" s="34"/>
      <c r="H146" s="34"/>
      <c r="I146" s="34"/>
      <c r="J146" s="34"/>
      <c r="K146" s="34"/>
      <c r="L146" s="34"/>
      <c r="N146" s="34"/>
      <c r="O146" s="34"/>
      <c r="P146" s="34"/>
      <c r="Q146" s="34"/>
      <c r="R146" s="34"/>
      <c r="S146" s="34"/>
      <c r="X146" s="3"/>
      <c r="Y146" s="47"/>
      <c r="Z146" s="34"/>
      <c r="AA146" s="34"/>
      <c r="AB146" s="34"/>
      <c r="AC146" s="34"/>
      <c r="AD146" s="34"/>
      <c r="AE146" s="34"/>
      <c r="AG146" s="34"/>
      <c r="AH146" s="34"/>
      <c r="AI146" s="34"/>
      <c r="AJ146" s="34"/>
      <c r="AK146" s="34"/>
      <c r="AL146" s="34"/>
    </row>
    <row r="147" spans="5:38" x14ac:dyDescent="0.25">
      <c r="E147" s="3"/>
      <c r="F147" s="47"/>
      <c r="G147" s="34"/>
      <c r="H147" s="34"/>
      <c r="I147" s="34"/>
      <c r="J147" s="34"/>
      <c r="K147" s="34"/>
      <c r="L147" s="34"/>
      <c r="N147" s="34"/>
      <c r="O147" s="34"/>
      <c r="P147" s="34"/>
      <c r="Q147" s="34"/>
      <c r="R147" s="34"/>
      <c r="S147" s="34"/>
      <c r="X147" s="3"/>
      <c r="Y147" s="47"/>
      <c r="Z147" s="34"/>
      <c r="AA147" s="34"/>
      <c r="AB147" s="34"/>
      <c r="AC147" s="34"/>
      <c r="AD147" s="34"/>
      <c r="AE147" s="34"/>
      <c r="AG147" s="34"/>
      <c r="AH147" s="34"/>
      <c r="AI147" s="34"/>
      <c r="AJ147" s="34"/>
      <c r="AK147" s="34"/>
      <c r="AL147" s="34"/>
    </row>
    <row r="148" spans="5:38" x14ac:dyDescent="0.25">
      <c r="E148" s="3"/>
      <c r="F148" s="47"/>
      <c r="G148" s="34"/>
      <c r="H148" s="34"/>
      <c r="I148" s="34"/>
      <c r="J148" s="34"/>
      <c r="K148" s="34"/>
      <c r="L148" s="34"/>
      <c r="N148" s="34"/>
      <c r="O148" s="34"/>
      <c r="P148" s="34"/>
      <c r="Q148" s="34"/>
      <c r="R148" s="34"/>
      <c r="S148" s="34"/>
      <c r="X148" s="3"/>
      <c r="Y148" s="47"/>
      <c r="Z148" s="34"/>
      <c r="AA148" s="34"/>
      <c r="AB148" s="34"/>
      <c r="AC148" s="34"/>
      <c r="AD148" s="34"/>
      <c r="AE148" s="34"/>
      <c r="AG148" s="34"/>
      <c r="AH148" s="34"/>
      <c r="AI148" s="34"/>
      <c r="AJ148" s="34"/>
      <c r="AK148" s="34"/>
      <c r="AL148" s="34"/>
    </row>
    <row r="149" spans="5:38" x14ac:dyDescent="0.25">
      <c r="E149" s="3"/>
      <c r="F149" s="47"/>
      <c r="G149" s="34"/>
      <c r="H149" s="34"/>
      <c r="I149" s="34"/>
      <c r="J149" s="34"/>
      <c r="K149" s="34"/>
      <c r="L149" s="34"/>
      <c r="N149" s="34"/>
      <c r="O149" s="34"/>
      <c r="P149" s="34"/>
      <c r="Q149" s="34"/>
      <c r="R149" s="34"/>
      <c r="S149" s="34"/>
      <c r="X149" s="3"/>
      <c r="Y149" s="47"/>
      <c r="Z149" s="34"/>
      <c r="AA149" s="34"/>
      <c r="AB149" s="34"/>
      <c r="AC149" s="34"/>
      <c r="AD149" s="34"/>
      <c r="AE149" s="34"/>
      <c r="AG149" s="34"/>
      <c r="AH149" s="34"/>
      <c r="AI149" s="34"/>
      <c r="AJ149" s="34"/>
      <c r="AK149" s="34"/>
      <c r="AL149" s="34"/>
    </row>
    <row r="150" spans="5:38" x14ac:dyDescent="0.25">
      <c r="E150" s="3"/>
      <c r="F150" s="47"/>
      <c r="G150" s="34"/>
      <c r="H150" s="34"/>
      <c r="I150" s="34"/>
      <c r="J150" s="34"/>
      <c r="K150" s="34"/>
      <c r="L150" s="34"/>
      <c r="N150" s="34"/>
      <c r="O150" s="34"/>
      <c r="P150" s="34"/>
      <c r="Q150" s="34"/>
      <c r="R150" s="34"/>
      <c r="S150" s="34"/>
      <c r="X150" s="3"/>
      <c r="Y150" s="47"/>
      <c r="Z150" s="34"/>
      <c r="AA150" s="34"/>
      <c r="AB150" s="34"/>
      <c r="AC150" s="34"/>
      <c r="AD150" s="34"/>
      <c r="AE150" s="34"/>
      <c r="AG150" s="34"/>
      <c r="AH150" s="34"/>
      <c r="AI150" s="34"/>
      <c r="AJ150" s="34"/>
      <c r="AK150" s="34"/>
      <c r="AL150" s="34"/>
    </row>
    <row r="151" spans="5:38" x14ac:dyDescent="0.25">
      <c r="E151" s="3"/>
      <c r="F151" s="47"/>
      <c r="G151" s="34"/>
      <c r="H151" s="34"/>
      <c r="I151" s="34"/>
      <c r="J151" s="34"/>
      <c r="K151" s="34"/>
      <c r="L151" s="34"/>
      <c r="N151" s="34"/>
      <c r="O151" s="34"/>
      <c r="P151" s="34"/>
      <c r="Q151" s="34"/>
      <c r="R151" s="34"/>
      <c r="S151" s="34"/>
      <c r="X151" s="3"/>
      <c r="Y151" s="47"/>
      <c r="Z151" s="34"/>
      <c r="AA151" s="34"/>
      <c r="AB151" s="34"/>
      <c r="AC151" s="34"/>
      <c r="AD151" s="34"/>
      <c r="AE151" s="34"/>
      <c r="AG151" s="34"/>
      <c r="AH151" s="34"/>
      <c r="AI151" s="34"/>
      <c r="AJ151" s="34"/>
      <c r="AK151" s="34"/>
      <c r="AL151" s="34"/>
    </row>
    <row r="152" spans="5:38" x14ac:dyDescent="0.25">
      <c r="E152" s="3"/>
      <c r="F152" s="47"/>
      <c r="G152" s="34"/>
      <c r="H152" s="34"/>
      <c r="I152" s="34"/>
      <c r="J152" s="34"/>
      <c r="K152" s="34"/>
      <c r="L152" s="34"/>
      <c r="N152" s="34"/>
      <c r="O152" s="34"/>
      <c r="P152" s="34"/>
      <c r="Q152" s="34"/>
      <c r="R152" s="34"/>
      <c r="S152" s="34"/>
      <c r="X152" s="3"/>
      <c r="Y152" s="47"/>
      <c r="Z152" s="34"/>
      <c r="AA152" s="34"/>
      <c r="AB152" s="34"/>
      <c r="AC152" s="34"/>
      <c r="AD152" s="34"/>
      <c r="AE152" s="34"/>
      <c r="AG152" s="34"/>
      <c r="AH152" s="34"/>
      <c r="AI152" s="34"/>
      <c r="AJ152" s="34"/>
      <c r="AK152" s="34"/>
      <c r="AL152" s="34"/>
    </row>
    <row r="153" spans="5:38" x14ac:dyDescent="0.25">
      <c r="E153" s="3"/>
      <c r="F153" s="47"/>
      <c r="G153" s="34"/>
      <c r="H153" s="34"/>
      <c r="I153" s="34"/>
      <c r="J153" s="34"/>
      <c r="K153" s="34"/>
      <c r="L153" s="34"/>
      <c r="N153" s="34"/>
      <c r="O153" s="34"/>
      <c r="P153" s="34"/>
      <c r="Q153" s="34"/>
      <c r="R153" s="34"/>
      <c r="S153" s="34"/>
      <c r="X153" s="3"/>
      <c r="Y153" s="47"/>
      <c r="Z153" s="34"/>
      <c r="AA153" s="34"/>
      <c r="AB153" s="34"/>
      <c r="AC153" s="34"/>
      <c r="AD153" s="34"/>
      <c r="AE153" s="34"/>
      <c r="AG153" s="34"/>
      <c r="AH153" s="34"/>
      <c r="AI153" s="34"/>
      <c r="AJ153" s="34"/>
      <c r="AK153" s="34"/>
      <c r="AL153" s="34"/>
    </row>
    <row r="154" spans="5:38" x14ac:dyDescent="0.25">
      <c r="E154" s="3"/>
      <c r="F154" s="47"/>
      <c r="G154" s="34"/>
      <c r="H154" s="34"/>
      <c r="I154" s="34"/>
      <c r="J154" s="34"/>
      <c r="K154" s="34"/>
      <c r="L154" s="34"/>
      <c r="N154" s="34"/>
      <c r="O154" s="34"/>
      <c r="P154" s="34"/>
      <c r="Q154" s="34"/>
      <c r="R154" s="34"/>
      <c r="S154" s="34"/>
      <c r="X154" s="3"/>
      <c r="Y154" s="47"/>
      <c r="Z154" s="34"/>
      <c r="AA154" s="34"/>
      <c r="AB154" s="34"/>
      <c r="AC154" s="34"/>
      <c r="AD154" s="34"/>
      <c r="AE154" s="34"/>
      <c r="AG154" s="34"/>
      <c r="AH154" s="34"/>
      <c r="AI154" s="34"/>
      <c r="AJ154" s="34"/>
      <c r="AK154" s="34"/>
      <c r="AL154" s="34"/>
    </row>
    <row r="155" spans="5:38" x14ac:dyDescent="0.25">
      <c r="E155" s="3"/>
      <c r="F155" s="47"/>
      <c r="G155" s="34"/>
      <c r="H155" s="34"/>
      <c r="I155" s="34"/>
      <c r="J155" s="34"/>
      <c r="K155" s="34"/>
      <c r="L155" s="34"/>
      <c r="N155" s="34"/>
      <c r="O155" s="34"/>
      <c r="P155" s="34"/>
      <c r="Q155" s="34"/>
      <c r="R155" s="34"/>
      <c r="S155" s="34"/>
      <c r="X155" s="3"/>
      <c r="Y155" s="47"/>
      <c r="Z155" s="34"/>
      <c r="AA155" s="34"/>
      <c r="AB155" s="34"/>
      <c r="AC155" s="34"/>
      <c r="AD155" s="34"/>
      <c r="AE155" s="34"/>
      <c r="AG155" s="34"/>
      <c r="AH155" s="34"/>
      <c r="AI155" s="34"/>
      <c r="AJ155" s="34"/>
      <c r="AK155" s="34"/>
      <c r="AL155" s="34"/>
    </row>
    <row r="156" spans="5:38" x14ac:dyDescent="0.25">
      <c r="E156" s="3"/>
      <c r="F156" s="47"/>
      <c r="G156" s="34"/>
      <c r="H156" s="34"/>
      <c r="I156" s="34"/>
      <c r="J156" s="34"/>
      <c r="K156" s="34"/>
      <c r="L156" s="34"/>
      <c r="N156" s="34"/>
      <c r="O156" s="34"/>
      <c r="P156" s="34"/>
      <c r="Q156" s="34"/>
      <c r="R156" s="34"/>
      <c r="S156" s="34"/>
      <c r="X156" s="3"/>
      <c r="Y156" s="47"/>
      <c r="Z156" s="34"/>
      <c r="AA156" s="34"/>
      <c r="AB156" s="34"/>
      <c r="AC156" s="34"/>
      <c r="AD156" s="34"/>
      <c r="AE156" s="34"/>
      <c r="AG156" s="34"/>
      <c r="AH156" s="34"/>
      <c r="AI156" s="34"/>
      <c r="AJ156" s="34"/>
      <c r="AK156" s="34"/>
      <c r="AL156" s="34"/>
    </row>
    <row r="157" spans="5:38" x14ac:dyDescent="0.25">
      <c r="E157" s="3"/>
      <c r="F157" s="47"/>
      <c r="G157" s="34"/>
      <c r="H157" s="34"/>
      <c r="I157" s="34"/>
      <c r="J157" s="34"/>
      <c r="K157" s="34"/>
      <c r="L157" s="34"/>
      <c r="N157" s="34"/>
      <c r="O157" s="34"/>
      <c r="P157" s="34"/>
      <c r="Q157" s="34"/>
      <c r="R157" s="34"/>
      <c r="S157" s="34"/>
      <c r="X157" s="3"/>
      <c r="Y157" s="47"/>
      <c r="Z157" s="34"/>
      <c r="AA157" s="34"/>
      <c r="AB157" s="34"/>
      <c r="AC157" s="34"/>
      <c r="AD157" s="34"/>
      <c r="AE157" s="34"/>
      <c r="AG157" s="34"/>
      <c r="AH157" s="34"/>
      <c r="AI157" s="34"/>
      <c r="AJ157" s="34"/>
      <c r="AK157" s="34"/>
      <c r="AL157" s="34"/>
    </row>
    <row r="158" spans="5:38" x14ac:dyDescent="0.25">
      <c r="E158" s="3"/>
      <c r="F158" s="47"/>
      <c r="G158" s="34"/>
      <c r="H158" s="34"/>
      <c r="I158" s="34"/>
      <c r="J158" s="34"/>
      <c r="K158" s="34"/>
      <c r="L158" s="34"/>
      <c r="N158" s="34"/>
      <c r="O158" s="34"/>
      <c r="P158" s="34"/>
      <c r="Q158" s="34"/>
      <c r="R158" s="34"/>
      <c r="S158" s="34"/>
      <c r="X158" s="3"/>
      <c r="Y158" s="47"/>
      <c r="Z158" s="34"/>
      <c r="AA158" s="34"/>
      <c r="AB158" s="34"/>
      <c r="AC158" s="34"/>
      <c r="AD158" s="34"/>
      <c r="AE158" s="34"/>
      <c r="AG158" s="34"/>
      <c r="AH158" s="34"/>
      <c r="AI158" s="34"/>
      <c r="AJ158" s="34"/>
      <c r="AK158" s="34"/>
      <c r="AL158" s="34"/>
    </row>
    <row r="159" spans="5:38" x14ac:dyDescent="0.25">
      <c r="E159" s="3"/>
      <c r="F159" s="47"/>
      <c r="G159" s="34"/>
      <c r="H159" s="34"/>
      <c r="I159" s="34"/>
      <c r="J159" s="34"/>
      <c r="K159" s="34"/>
      <c r="L159" s="34"/>
      <c r="N159" s="34"/>
      <c r="O159" s="34"/>
      <c r="P159" s="34"/>
      <c r="Q159" s="34"/>
      <c r="R159" s="34"/>
      <c r="S159" s="34"/>
      <c r="X159" s="3"/>
      <c r="Y159" s="47"/>
      <c r="Z159" s="34"/>
      <c r="AA159" s="34"/>
      <c r="AB159" s="34"/>
      <c r="AC159" s="34"/>
      <c r="AD159" s="34"/>
      <c r="AE159" s="34"/>
      <c r="AG159" s="34"/>
      <c r="AH159" s="34"/>
      <c r="AI159" s="34"/>
      <c r="AJ159" s="34"/>
      <c r="AK159" s="34"/>
      <c r="AL159" s="34"/>
    </row>
    <row r="160" spans="5:38" x14ac:dyDescent="0.25">
      <c r="E160" s="3"/>
      <c r="F160" s="47"/>
      <c r="G160" s="34"/>
      <c r="H160" s="34"/>
      <c r="I160" s="34"/>
      <c r="J160" s="34"/>
      <c r="K160" s="34"/>
      <c r="L160" s="34"/>
      <c r="N160" s="34"/>
      <c r="O160" s="34"/>
      <c r="P160" s="34"/>
      <c r="Q160" s="34"/>
      <c r="R160" s="34"/>
      <c r="S160" s="34"/>
      <c r="X160" s="3"/>
      <c r="Y160" s="47"/>
      <c r="Z160" s="34"/>
      <c r="AA160" s="34"/>
      <c r="AB160" s="34"/>
      <c r="AC160" s="34"/>
      <c r="AD160" s="34"/>
      <c r="AE160" s="34"/>
      <c r="AG160" s="34"/>
      <c r="AH160" s="34"/>
      <c r="AI160" s="34"/>
      <c r="AJ160" s="34"/>
      <c r="AK160" s="34"/>
      <c r="AL160" s="34"/>
    </row>
    <row r="161" spans="5:38" x14ac:dyDescent="0.25">
      <c r="E161" s="3"/>
      <c r="F161" s="47"/>
      <c r="G161" s="34"/>
      <c r="H161" s="34"/>
      <c r="I161" s="34"/>
      <c r="J161" s="34"/>
      <c r="K161" s="34"/>
      <c r="L161" s="34"/>
      <c r="N161" s="34"/>
      <c r="O161" s="34"/>
      <c r="P161" s="34"/>
      <c r="Q161" s="34"/>
      <c r="R161" s="34"/>
      <c r="S161" s="34"/>
      <c r="X161" s="3"/>
      <c r="Y161" s="47"/>
      <c r="Z161" s="34"/>
      <c r="AA161" s="34"/>
      <c r="AB161" s="34"/>
      <c r="AC161" s="34"/>
      <c r="AD161" s="34"/>
      <c r="AE161" s="34"/>
      <c r="AG161" s="34"/>
      <c r="AH161" s="34"/>
      <c r="AI161" s="34"/>
      <c r="AJ161" s="34"/>
      <c r="AK161" s="34"/>
      <c r="AL161" s="34"/>
    </row>
    <row r="162" spans="5:38" x14ac:dyDescent="0.25">
      <c r="E162" s="3"/>
      <c r="F162" s="47"/>
      <c r="G162" s="34"/>
      <c r="H162" s="34"/>
      <c r="I162" s="34"/>
      <c r="J162" s="34"/>
      <c r="K162" s="34"/>
      <c r="L162" s="34"/>
      <c r="N162" s="34"/>
      <c r="O162" s="34"/>
      <c r="P162" s="34"/>
      <c r="Q162" s="34"/>
      <c r="R162" s="34"/>
      <c r="S162" s="34"/>
      <c r="X162" s="3"/>
      <c r="Y162" s="47"/>
      <c r="Z162" s="34"/>
      <c r="AA162" s="34"/>
      <c r="AB162" s="34"/>
      <c r="AC162" s="34"/>
      <c r="AD162" s="34"/>
      <c r="AE162" s="34"/>
      <c r="AG162" s="34"/>
      <c r="AH162" s="34"/>
      <c r="AI162" s="34"/>
      <c r="AJ162" s="34"/>
      <c r="AK162" s="34"/>
      <c r="AL162" s="34"/>
    </row>
    <row r="163" spans="5:38" x14ac:dyDescent="0.25">
      <c r="E163" s="3"/>
      <c r="F163" s="47"/>
      <c r="G163" s="34"/>
      <c r="H163" s="34"/>
      <c r="I163" s="34"/>
      <c r="J163" s="34"/>
      <c r="K163" s="34"/>
      <c r="L163" s="34"/>
      <c r="N163" s="34"/>
      <c r="O163" s="34"/>
      <c r="P163" s="34"/>
      <c r="Q163" s="34"/>
      <c r="R163" s="34"/>
      <c r="S163" s="34"/>
      <c r="X163" s="3"/>
      <c r="Y163" s="47"/>
      <c r="Z163" s="34"/>
      <c r="AA163" s="34"/>
      <c r="AB163" s="34"/>
      <c r="AC163" s="34"/>
      <c r="AD163" s="34"/>
      <c r="AE163" s="34"/>
      <c r="AG163" s="34"/>
      <c r="AH163" s="34"/>
      <c r="AI163" s="34"/>
      <c r="AJ163" s="34"/>
      <c r="AK163" s="34"/>
      <c r="AL163" s="34"/>
    </row>
    <row r="164" spans="5:38" x14ac:dyDescent="0.25">
      <c r="E164" s="3"/>
      <c r="F164" s="47"/>
      <c r="G164" s="34"/>
      <c r="H164" s="34"/>
      <c r="I164" s="34"/>
      <c r="J164" s="34"/>
      <c r="K164" s="34"/>
      <c r="L164" s="34"/>
      <c r="N164" s="34"/>
      <c r="O164" s="34"/>
      <c r="P164" s="34"/>
      <c r="Q164" s="34"/>
      <c r="R164" s="34"/>
      <c r="S164" s="34"/>
      <c r="X164" s="3"/>
      <c r="Y164" s="47"/>
      <c r="Z164" s="34"/>
      <c r="AA164" s="34"/>
      <c r="AB164" s="34"/>
      <c r="AC164" s="34"/>
      <c r="AD164" s="34"/>
      <c r="AE164" s="34"/>
      <c r="AG164" s="34"/>
      <c r="AH164" s="34"/>
      <c r="AI164" s="34"/>
      <c r="AJ164" s="34"/>
      <c r="AK164" s="34"/>
      <c r="AL164" s="34"/>
    </row>
    <row r="165" spans="5:38" x14ac:dyDescent="0.25">
      <c r="E165" s="3"/>
      <c r="F165" s="47"/>
      <c r="G165" s="34"/>
      <c r="H165" s="34"/>
      <c r="I165" s="34"/>
      <c r="J165" s="34"/>
      <c r="K165" s="34"/>
      <c r="L165" s="34"/>
      <c r="N165" s="34"/>
      <c r="O165" s="34"/>
      <c r="P165" s="34"/>
      <c r="Q165" s="34"/>
      <c r="R165" s="34"/>
      <c r="S165" s="34"/>
      <c r="X165" s="3"/>
      <c r="Y165" s="47"/>
      <c r="Z165" s="34"/>
      <c r="AA165" s="34"/>
      <c r="AB165" s="34"/>
      <c r="AC165" s="34"/>
      <c r="AD165" s="34"/>
      <c r="AE165" s="34"/>
      <c r="AG165" s="34"/>
      <c r="AH165" s="34"/>
      <c r="AI165" s="34"/>
      <c r="AJ165" s="34"/>
      <c r="AK165" s="34"/>
      <c r="AL165" s="34"/>
    </row>
    <row r="166" spans="5:38" x14ac:dyDescent="0.25">
      <c r="E166" s="3"/>
      <c r="F166" s="47"/>
      <c r="G166" s="34"/>
      <c r="H166" s="34"/>
      <c r="I166" s="34"/>
      <c r="J166" s="34"/>
      <c r="K166" s="34"/>
      <c r="L166" s="34"/>
      <c r="N166" s="34"/>
      <c r="O166" s="34"/>
      <c r="P166" s="34"/>
      <c r="Q166" s="34"/>
      <c r="R166" s="34"/>
      <c r="S166" s="34"/>
      <c r="X166" s="3"/>
      <c r="Y166" s="47"/>
      <c r="Z166" s="34"/>
      <c r="AA166" s="34"/>
      <c r="AB166" s="34"/>
      <c r="AC166" s="34"/>
      <c r="AD166" s="34"/>
      <c r="AE166" s="34"/>
      <c r="AG166" s="34"/>
      <c r="AH166" s="34"/>
      <c r="AI166" s="34"/>
      <c r="AJ166" s="34"/>
      <c r="AK166" s="34"/>
      <c r="AL166" s="34"/>
    </row>
    <row r="167" spans="5:38" x14ac:dyDescent="0.25">
      <c r="E167" s="3"/>
      <c r="F167" s="47"/>
      <c r="G167" s="34"/>
      <c r="H167" s="34"/>
      <c r="I167" s="34"/>
      <c r="J167" s="34"/>
      <c r="K167" s="34"/>
      <c r="L167" s="34"/>
      <c r="N167" s="34"/>
      <c r="O167" s="34"/>
      <c r="P167" s="34"/>
      <c r="Q167" s="34"/>
      <c r="R167" s="34"/>
      <c r="S167" s="34"/>
      <c r="X167" s="3"/>
      <c r="Y167" s="47"/>
      <c r="Z167" s="34"/>
      <c r="AA167" s="34"/>
      <c r="AB167" s="34"/>
      <c r="AC167" s="34"/>
      <c r="AD167" s="34"/>
      <c r="AE167" s="34"/>
      <c r="AG167" s="34"/>
      <c r="AH167" s="34"/>
      <c r="AI167" s="34"/>
      <c r="AJ167" s="34"/>
      <c r="AK167" s="34"/>
      <c r="AL167" s="34"/>
    </row>
    <row r="168" spans="5:38" x14ac:dyDescent="0.25">
      <c r="E168" s="3"/>
      <c r="G168" s="34"/>
      <c r="H168" s="34"/>
      <c r="I168" s="34"/>
      <c r="J168" s="34"/>
      <c r="K168" s="34"/>
      <c r="L168" s="34"/>
      <c r="N168" s="34"/>
      <c r="O168" s="34"/>
      <c r="P168" s="34"/>
      <c r="Q168" s="34"/>
      <c r="R168" s="34"/>
      <c r="S168" s="34"/>
      <c r="X168" s="3"/>
      <c r="Y168" s="47"/>
      <c r="Z168" s="34"/>
      <c r="AA168" s="34"/>
      <c r="AB168" s="34"/>
      <c r="AC168" s="34"/>
      <c r="AD168" s="34"/>
      <c r="AE168" s="34"/>
      <c r="AG168" s="34"/>
      <c r="AH168" s="34"/>
      <c r="AI168" s="34"/>
      <c r="AJ168" s="34"/>
      <c r="AK168" s="34"/>
      <c r="AL168" s="34"/>
    </row>
    <row r="169" spans="5:38" x14ac:dyDescent="0.25">
      <c r="E169" s="3"/>
      <c r="G169" s="34"/>
      <c r="H169" s="34"/>
      <c r="I169" s="34"/>
      <c r="J169" s="34"/>
      <c r="K169" s="34"/>
      <c r="L169" s="34"/>
      <c r="N169" s="34"/>
      <c r="O169" s="34"/>
      <c r="P169" s="34"/>
      <c r="Q169" s="34"/>
      <c r="R169" s="34"/>
      <c r="S169" s="34"/>
      <c r="X169" s="3"/>
      <c r="Y169" s="47"/>
      <c r="Z169" s="34"/>
      <c r="AA169" s="34"/>
      <c r="AB169" s="34"/>
      <c r="AC169" s="34"/>
      <c r="AD169" s="34"/>
      <c r="AE169" s="34"/>
      <c r="AG169" s="34"/>
      <c r="AH169" s="34"/>
      <c r="AI169" s="34"/>
      <c r="AJ169" s="34"/>
      <c r="AK169" s="34"/>
      <c r="AL169" s="34"/>
    </row>
    <row r="170" spans="5:38" x14ac:dyDescent="0.25">
      <c r="E170" s="3"/>
      <c r="G170" s="34"/>
      <c r="H170" s="34"/>
      <c r="I170" s="34"/>
      <c r="J170" s="34"/>
      <c r="K170" s="34"/>
      <c r="L170" s="34"/>
      <c r="N170" s="34"/>
      <c r="O170" s="34"/>
      <c r="P170" s="34"/>
      <c r="Q170" s="34"/>
      <c r="R170" s="34"/>
      <c r="S170" s="34"/>
      <c r="X170" s="3"/>
      <c r="Y170" s="47"/>
      <c r="Z170" s="34"/>
      <c r="AA170" s="34"/>
      <c r="AB170" s="34"/>
      <c r="AC170" s="34"/>
      <c r="AD170" s="34"/>
      <c r="AE170" s="34"/>
      <c r="AG170" s="34"/>
      <c r="AH170" s="34"/>
      <c r="AI170" s="34"/>
      <c r="AJ170" s="34"/>
      <c r="AK170" s="34"/>
      <c r="AL170" s="34"/>
    </row>
    <row r="171" spans="5:38" x14ac:dyDescent="0.25">
      <c r="E171" s="3"/>
      <c r="G171" s="34"/>
      <c r="H171" s="34"/>
      <c r="I171" s="34"/>
      <c r="J171" s="34"/>
      <c r="K171" s="34"/>
      <c r="L171" s="34"/>
      <c r="N171" s="34"/>
      <c r="O171" s="34"/>
      <c r="P171" s="34"/>
      <c r="Q171" s="34"/>
      <c r="R171" s="34"/>
      <c r="S171" s="34"/>
      <c r="X171" s="3"/>
      <c r="Y171" s="47"/>
      <c r="Z171" s="34"/>
      <c r="AA171" s="34"/>
      <c r="AB171" s="34"/>
      <c r="AC171" s="34"/>
      <c r="AD171" s="34"/>
      <c r="AE171" s="34"/>
      <c r="AG171" s="34"/>
      <c r="AH171" s="34"/>
      <c r="AI171" s="34"/>
      <c r="AJ171" s="34"/>
      <c r="AK171" s="34"/>
      <c r="AL171" s="34"/>
    </row>
    <row r="172" spans="5:38" x14ac:dyDescent="0.25">
      <c r="E172" s="3"/>
      <c r="G172" s="34"/>
      <c r="H172" s="34"/>
      <c r="I172" s="34"/>
      <c r="J172" s="34"/>
      <c r="K172" s="34"/>
      <c r="L172" s="34"/>
      <c r="N172" s="34"/>
      <c r="O172" s="34"/>
      <c r="P172" s="34"/>
      <c r="Q172" s="34"/>
      <c r="R172" s="34"/>
      <c r="S172" s="34"/>
      <c r="X172" s="3"/>
      <c r="Y172" s="47"/>
      <c r="Z172" s="34"/>
      <c r="AA172" s="34"/>
      <c r="AB172" s="34"/>
      <c r="AC172" s="34"/>
      <c r="AD172" s="34"/>
      <c r="AE172" s="34"/>
      <c r="AG172" s="34"/>
      <c r="AH172" s="34"/>
      <c r="AI172" s="34"/>
      <c r="AJ172" s="34"/>
      <c r="AK172" s="34"/>
      <c r="AL172" s="34"/>
    </row>
    <row r="173" spans="5:38" x14ac:dyDescent="0.25">
      <c r="E173" s="3"/>
      <c r="G173" s="34"/>
      <c r="H173" s="34"/>
      <c r="I173" s="34"/>
      <c r="J173" s="34"/>
      <c r="K173" s="34"/>
      <c r="L173" s="34"/>
      <c r="N173" s="34"/>
      <c r="O173" s="34"/>
      <c r="P173" s="34"/>
      <c r="Q173" s="34"/>
      <c r="R173" s="34"/>
      <c r="S173" s="34"/>
      <c r="X173" s="3"/>
      <c r="Y173" s="47"/>
      <c r="Z173" s="34"/>
      <c r="AA173" s="34"/>
      <c r="AB173" s="34"/>
      <c r="AC173" s="34"/>
      <c r="AD173" s="34"/>
      <c r="AE173" s="34"/>
      <c r="AG173" s="34"/>
      <c r="AH173" s="34"/>
      <c r="AI173" s="34"/>
      <c r="AJ173" s="34"/>
      <c r="AK173" s="34"/>
      <c r="AL173" s="34"/>
    </row>
    <row r="174" spans="5:38" x14ac:dyDescent="0.25">
      <c r="E174" s="3"/>
      <c r="G174" s="34"/>
      <c r="H174" s="34"/>
      <c r="I174" s="34"/>
      <c r="J174" s="34"/>
      <c r="K174" s="34"/>
      <c r="L174" s="34"/>
      <c r="N174" s="34"/>
      <c r="O174" s="34"/>
      <c r="P174" s="34"/>
      <c r="Q174" s="34"/>
      <c r="R174" s="34"/>
      <c r="S174" s="34"/>
      <c r="X174" s="3"/>
      <c r="Y174" s="47"/>
      <c r="Z174" s="34"/>
      <c r="AA174" s="34"/>
      <c r="AB174" s="34"/>
      <c r="AC174" s="34"/>
      <c r="AD174" s="34"/>
      <c r="AE174" s="34"/>
      <c r="AG174" s="34"/>
      <c r="AH174" s="34"/>
      <c r="AI174" s="34"/>
      <c r="AJ174" s="34"/>
      <c r="AK174" s="34"/>
      <c r="AL174" s="34"/>
    </row>
    <row r="175" spans="5:38" x14ac:dyDescent="0.25">
      <c r="E175" s="3"/>
      <c r="G175" s="34"/>
      <c r="H175" s="34"/>
      <c r="I175" s="34"/>
      <c r="J175" s="34"/>
      <c r="K175" s="34"/>
      <c r="L175" s="34"/>
      <c r="N175" s="34"/>
      <c r="O175" s="34"/>
      <c r="P175" s="34"/>
      <c r="Q175" s="34"/>
      <c r="R175" s="34"/>
      <c r="S175" s="34"/>
      <c r="X175" s="3"/>
      <c r="Y175" s="47"/>
      <c r="Z175" s="34"/>
      <c r="AA175" s="34"/>
      <c r="AB175" s="34"/>
      <c r="AC175" s="34"/>
      <c r="AD175" s="34"/>
      <c r="AE175" s="34"/>
      <c r="AG175" s="34"/>
      <c r="AH175" s="34"/>
      <c r="AI175" s="34"/>
      <c r="AJ175" s="34"/>
      <c r="AK175" s="34"/>
      <c r="AL175" s="34"/>
    </row>
    <row r="176" spans="5:38" x14ac:dyDescent="0.25">
      <c r="E176" s="3"/>
      <c r="G176" s="34"/>
      <c r="H176" s="34"/>
      <c r="I176" s="34"/>
      <c r="J176" s="34"/>
      <c r="K176" s="34"/>
      <c r="L176" s="34"/>
      <c r="N176" s="34"/>
      <c r="O176" s="34"/>
      <c r="P176" s="34"/>
      <c r="Q176" s="34"/>
      <c r="R176" s="34"/>
      <c r="S176" s="34"/>
      <c r="X176" s="3"/>
      <c r="Y176" s="47"/>
      <c r="Z176" s="34"/>
      <c r="AA176" s="34"/>
      <c r="AB176" s="34"/>
      <c r="AC176" s="34"/>
      <c r="AD176" s="34"/>
      <c r="AE176" s="34"/>
      <c r="AG176" s="34"/>
      <c r="AH176" s="34"/>
      <c r="AI176" s="34"/>
      <c r="AJ176" s="34"/>
      <c r="AK176" s="34"/>
      <c r="AL176" s="34"/>
    </row>
    <row r="177" spans="5:38" x14ac:dyDescent="0.25">
      <c r="E177" s="3"/>
      <c r="G177" s="34"/>
      <c r="H177" s="34"/>
      <c r="I177" s="34"/>
      <c r="J177" s="34"/>
      <c r="K177" s="34"/>
      <c r="L177" s="34"/>
      <c r="N177" s="34"/>
      <c r="O177" s="34"/>
      <c r="P177" s="34"/>
      <c r="Q177" s="34"/>
      <c r="R177" s="34"/>
      <c r="S177" s="34"/>
      <c r="X177" s="3"/>
      <c r="Y177" s="47"/>
      <c r="Z177" s="34"/>
      <c r="AA177" s="34"/>
      <c r="AB177" s="34"/>
      <c r="AC177" s="34"/>
      <c r="AD177" s="34"/>
      <c r="AE177" s="34"/>
      <c r="AG177" s="34"/>
      <c r="AH177" s="34"/>
      <c r="AI177" s="34"/>
      <c r="AJ177" s="34"/>
      <c r="AK177" s="34"/>
      <c r="AL177" s="34"/>
    </row>
    <row r="178" spans="5:38" x14ac:dyDescent="0.25">
      <c r="E178" s="3"/>
      <c r="G178" s="34"/>
      <c r="H178" s="34"/>
      <c r="I178" s="34"/>
      <c r="J178" s="34"/>
      <c r="K178" s="34"/>
      <c r="L178" s="34"/>
      <c r="N178" s="34"/>
      <c r="O178" s="34"/>
      <c r="P178" s="34"/>
      <c r="Q178" s="34"/>
      <c r="R178" s="34"/>
      <c r="S178" s="34"/>
      <c r="X178" s="3"/>
      <c r="Y178" s="47"/>
      <c r="Z178" s="34"/>
      <c r="AA178" s="34"/>
      <c r="AB178" s="34"/>
      <c r="AC178" s="34"/>
      <c r="AD178" s="34"/>
      <c r="AE178" s="34"/>
      <c r="AG178" s="34"/>
      <c r="AH178" s="34"/>
      <c r="AI178" s="34"/>
      <c r="AJ178" s="34"/>
      <c r="AK178" s="34"/>
      <c r="AL178" s="34"/>
    </row>
    <row r="179" spans="5:38" x14ac:dyDescent="0.25">
      <c r="E179" s="3"/>
      <c r="G179" s="34"/>
      <c r="H179" s="34"/>
      <c r="I179" s="34"/>
      <c r="J179" s="34"/>
      <c r="K179" s="34"/>
      <c r="L179" s="34"/>
      <c r="N179" s="34"/>
      <c r="O179" s="34"/>
      <c r="P179" s="34"/>
      <c r="Q179" s="34"/>
      <c r="R179" s="34"/>
      <c r="S179" s="34"/>
      <c r="X179" s="3"/>
      <c r="Y179" s="47"/>
      <c r="Z179" s="34"/>
      <c r="AA179" s="34"/>
      <c r="AB179" s="34"/>
      <c r="AC179" s="34"/>
      <c r="AD179" s="34"/>
      <c r="AE179" s="34"/>
      <c r="AG179" s="34"/>
      <c r="AH179" s="34"/>
      <c r="AI179" s="34"/>
      <c r="AJ179" s="34"/>
      <c r="AK179" s="34"/>
      <c r="AL179" s="34"/>
    </row>
    <row r="180" spans="5:38" x14ac:dyDescent="0.25">
      <c r="E180" s="3"/>
      <c r="G180" s="34"/>
      <c r="H180" s="34"/>
      <c r="I180" s="34"/>
      <c r="J180" s="34"/>
      <c r="K180" s="34"/>
      <c r="L180" s="34"/>
      <c r="N180" s="34"/>
      <c r="O180" s="34"/>
      <c r="P180" s="34"/>
      <c r="Q180" s="34"/>
      <c r="R180" s="34"/>
      <c r="S180" s="34"/>
      <c r="X180" s="3"/>
      <c r="Y180" s="47"/>
      <c r="Z180" s="34"/>
      <c r="AA180" s="34"/>
      <c r="AB180" s="34"/>
      <c r="AC180" s="34"/>
      <c r="AD180" s="34"/>
      <c r="AE180" s="34"/>
      <c r="AG180" s="34"/>
      <c r="AH180" s="34"/>
      <c r="AI180" s="34"/>
      <c r="AJ180" s="34"/>
      <c r="AK180" s="34"/>
      <c r="AL180" s="34"/>
    </row>
    <row r="181" spans="5:38" x14ac:dyDescent="0.25">
      <c r="E181" s="3"/>
      <c r="G181" s="34"/>
      <c r="H181" s="34"/>
      <c r="I181" s="34"/>
      <c r="J181" s="34"/>
      <c r="K181" s="34"/>
      <c r="L181" s="34"/>
      <c r="N181" s="34"/>
      <c r="O181" s="34"/>
      <c r="P181" s="34"/>
      <c r="Q181" s="34"/>
      <c r="R181" s="34"/>
      <c r="S181" s="34"/>
      <c r="X181" s="3"/>
      <c r="Y181" s="47"/>
      <c r="Z181" s="34"/>
      <c r="AA181" s="34"/>
      <c r="AB181" s="34"/>
      <c r="AC181" s="34"/>
      <c r="AD181" s="34"/>
      <c r="AE181" s="34"/>
      <c r="AG181" s="34"/>
      <c r="AH181" s="34"/>
      <c r="AI181" s="34"/>
      <c r="AJ181" s="34"/>
      <c r="AK181" s="34"/>
      <c r="AL181" s="34"/>
    </row>
    <row r="182" spans="5:38" x14ac:dyDescent="0.25">
      <c r="E182" s="3"/>
      <c r="G182" s="34"/>
      <c r="H182" s="34"/>
      <c r="I182" s="34"/>
      <c r="J182" s="34"/>
      <c r="K182" s="34"/>
      <c r="L182" s="34"/>
      <c r="N182" s="34"/>
      <c r="O182" s="34"/>
      <c r="P182" s="34"/>
      <c r="Q182" s="34"/>
      <c r="R182" s="34"/>
      <c r="S182" s="34"/>
      <c r="X182" s="3"/>
      <c r="Y182" s="47"/>
      <c r="Z182" s="34"/>
      <c r="AA182" s="34"/>
      <c r="AB182" s="34"/>
      <c r="AC182" s="34"/>
      <c r="AD182" s="34"/>
      <c r="AE182" s="34"/>
      <c r="AG182" s="34"/>
      <c r="AH182" s="34"/>
      <c r="AI182" s="34"/>
      <c r="AJ182" s="34"/>
      <c r="AK182" s="34"/>
      <c r="AL182" s="34"/>
    </row>
    <row r="183" spans="5:38" x14ac:dyDescent="0.25">
      <c r="E183" s="3"/>
      <c r="G183" s="34"/>
      <c r="H183" s="34"/>
      <c r="I183" s="34"/>
      <c r="J183" s="34"/>
      <c r="K183" s="34"/>
      <c r="L183" s="34"/>
      <c r="N183" s="34"/>
      <c r="O183" s="34"/>
      <c r="P183" s="34"/>
      <c r="Q183" s="34"/>
      <c r="R183" s="34"/>
      <c r="S183" s="34"/>
      <c r="X183" s="3"/>
      <c r="Y183" s="47"/>
      <c r="Z183" s="34"/>
      <c r="AA183" s="34"/>
      <c r="AB183" s="34"/>
      <c r="AC183" s="34"/>
      <c r="AD183" s="34"/>
      <c r="AE183" s="34"/>
      <c r="AG183" s="34"/>
      <c r="AH183" s="34"/>
      <c r="AI183" s="34"/>
      <c r="AJ183" s="34"/>
      <c r="AK183" s="34"/>
      <c r="AL183" s="34"/>
    </row>
    <row r="184" spans="5:38" x14ac:dyDescent="0.25">
      <c r="E184" s="3"/>
      <c r="G184" s="34"/>
      <c r="H184" s="34"/>
      <c r="I184" s="34"/>
      <c r="J184" s="34"/>
      <c r="K184" s="34"/>
      <c r="L184" s="34"/>
      <c r="N184" s="34"/>
      <c r="O184" s="34"/>
      <c r="P184" s="34"/>
      <c r="Q184" s="34"/>
      <c r="R184" s="34"/>
      <c r="S184" s="34"/>
      <c r="X184" s="3"/>
      <c r="Y184" s="47"/>
      <c r="Z184" s="34"/>
      <c r="AA184" s="34"/>
      <c r="AB184" s="34"/>
      <c r="AC184" s="34"/>
      <c r="AD184" s="34"/>
      <c r="AE184" s="34"/>
      <c r="AG184" s="34"/>
      <c r="AH184" s="34"/>
      <c r="AI184" s="34"/>
      <c r="AJ184" s="34"/>
      <c r="AK184" s="34"/>
      <c r="AL184" s="34"/>
    </row>
    <row r="185" spans="5:38" x14ac:dyDescent="0.25">
      <c r="E185" s="3"/>
      <c r="G185" s="34"/>
      <c r="H185" s="34"/>
      <c r="I185" s="34"/>
      <c r="J185" s="34"/>
      <c r="K185" s="34"/>
      <c r="L185" s="34"/>
      <c r="N185" s="34"/>
      <c r="O185" s="34"/>
      <c r="P185" s="34"/>
      <c r="Q185" s="34"/>
      <c r="R185" s="34"/>
      <c r="S185" s="34"/>
      <c r="X185" s="3"/>
      <c r="Y185" s="47"/>
      <c r="Z185" s="34"/>
      <c r="AA185" s="34"/>
      <c r="AB185" s="34"/>
      <c r="AC185" s="34"/>
      <c r="AD185" s="34"/>
      <c r="AE185" s="34"/>
      <c r="AG185" s="34"/>
      <c r="AH185" s="34"/>
      <c r="AI185" s="34"/>
      <c r="AJ185" s="34"/>
      <c r="AK185" s="34"/>
      <c r="AL185" s="34"/>
    </row>
    <row r="186" spans="5:38" x14ac:dyDescent="0.25">
      <c r="E186" s="3"/>
      <c r="G186" s="34"/>
      <c r="H186" s="34"/>
      <c r="I186" s="34"/>
      <c r="J186" s="34"/>
      <c r="K186" s="34"/>
      <c r="L186" s="34"/>
      <c r="N186" s="34"/>
      <c r="O186" s="34"/>
      <c r="P186" s="34"/>
      <c r="Q186" s="34"/>
      <c r="R186" s="34"/>
      <c r="S186" s="34"/>
      <c r="X186" s="3"/>
      <c r="Y186" s="47"/>
      <c r="Z186" s="34"/>
      <c r="AA186" s="34"/>
      <c r="AB186" s="34"/>
      <c r="AC186" s="34"/>
      <c r="AD186" s="34"/>
      <c r="AE186" s="34"/>
      <c r="AG186" s="34"/>
      <c r="AH186" s="34"/>
      <c r="AI186" s="34"/>
      <c r="AJ186" s="34"/>
      <c r="AK186" s="34"/>
      <c r="AL186" s="34"/>
    </row>
    <row r="187" spans="5:38" x14ac:dyDescent="0.25">
      <c r="E187" s="3"/>
      <c r="G187" s="34"/>
      <c r="H187" s="34"/>
      <c r="I187" s="34"/>
      <c r="J187" s="34"/>
      <c r="K187" s="34"/>
      <c r="L187" s="34"/>
      <c r="N187" s="34"/>
      <c r="O187" s="34"/>
      <c r="P187" s="34"/>
      <c r="Q187" s="34"/>
      <c r="R187" s="34"/>
      <c r="S187" s="34"/>
      <c r="X187" s="3"/>
      <c r="Y187" s="47"/>
      <c r="Z187" s="34"/>
      <c r="AA187" s="34"/>
      <c r="AB187" s="34"/>
      <c r="AC187" s="34"/>
      <c r="AD187" s="34"/>
      <c r="AE187" s="34"/>
      <c r="AG187" s="34"/>
      <c r="AH187" s="34"/>
      <c r="AI187" s="34"/>
      <c r="AJ187" s="34"/>
      <c r="AK187" s="34"/>
      <c r="AL187" s="34"/>
    </row>
    <row r="188" spans="5:38" x14ac:dyDescent="0.25">
      <c r="E188" s="3"/>
      <c r="G188" s="34"/>
      <c r="H188" s="34"/>
      <c r="I188" s="34"/>
      <c r="J188" s="34"/>
      <c r="K188" s="34"/>
      <c r="L188" s="34"/>
      <c r="N188" s="34"/>
      <c r="O188" s="34"/>
      <c r="P188" s="34"/>
      <c r="Q188" s="34"/>
      <c r="R188" s="34"/>
      <c r="S188" s="34"/>
      <c r="X188" s="3"/>
      <c r="Y188" s="47"/>
      <c r="Z188" s="34"/>
      <c r="AA188" s="34"/>
      <c r="AB188" s="34"/>
      <c r="AC188" s="34"/>
      <c r="AD188" s="34"/>
      <c r="AE188" s="34"/>
      <c r="AG188" s="34"/>
      <c r="AH188" s="34"/>
      <c r="AI188" s="34"/>
      <c r="AJ188" s="34"/>
      <c r="AK188" s="34"/>
      <c r="AL188" s="34"/>
    </row>
    <row r="189" spans="5:38" x14ac:dyDescent="0.25">
      <c r="E189" s="3"/>
      <c r="G189" s="34"/>
      <c r="H189" s="34"/>
      <c r="I189" s="34"/>
      <c r="J189" s="34"/>
      <c r="K189" s="34"/>
      <c r="L189" s="34"/>
      <c r="N189" s="34"/>
      <c r="O189" s="34"/>
      <c r="P189" s="34"/>
      <c r="Q189" s="34"/>
      <c r="R189" s="34"/>
      <c r="S189" s="34"/>
      <c r="X189" s="3"/>
      <c r="Y189" s="47"/>
      <c r="Z189" s="34"/>
      <c r="AA189" s="34"/>
      <c r="AB189" s="34"/>
      <c r="AC189" s="34"/>
      <c r="AD189" s="34"/>
      <c r="AE189" s="34"/>
      <c r="AG189" s="34"/>
      <c r="AH189" s="34"/>
      <c r="AI189" s="34"/>
      <c r="AJ189" s="34"/>
      <c r="AK189" s="34"/>
      <c r="AL189" s="34"/>
    </row>
    <row r="190" spans="5:38" x14ac:dyDescent="0.25">
      <c r="E190" s="3"/>
      <c r="G190" s="34"/>
      <c r="H190" s="34"/>
      <c r="I190" s="34"/>
      <c r="J190" s="34"/>
      <c r="K190" s="34"/>
      <c r="L190" s="34"/>
      <c r="N190" s="34"/>
      <c r="O190" s="34"/>
      <c r="P190" s="34"/>
      <c r="Q190" s="34"/>
      <c r="R190" s="34"/>
      <c r="S190" s="34"/>
      <c r="X190" s="3"/>
      <c r="Y190" s="47"/>
      <c r="Z190" s="34"/>
      <c r="AA190" s="34"/>
      <c r="AB190" s="34"/>
      <c r="AC190" s="34"/>
      <c r="AD190" s="34"/>
      <c r="AE190" s="34"/>
      <c r="AG190" s="34"/>
      <c r="AH190" s="34"/>
      <c r="AI190" s="34"/>
      <c r="AJ190" s="34"/>
      <c r="AK190" s="34"/>
      <c r="AL190" s="34"/>
    </row>
    <row r="191" spans="5:38" x14ac:dyDescent="0.25">
      <c r="E191" s="3"/>
      <c r="G191" s="34"/>
      <c r="H191" s="34"/>
      <c r="I191" s="34"/>
      <c r="J191" s="34"/>
      <c r="K191" s="34"/>
      <c r="L191" s="34"/>
      <c r="N191" s="34"/>
      <c r="O191" s="34"/>
      <c r="P191" s="34"/>
      <c r="Q191" s="34"/>
      <c r="R191" s="34"/>
      <c r="S191" s="34"/>
      <c r="X191" s="3"/>
      <c r="Y191" s="47"/>
      <c r="Z191" s="34"/>
      <c r="AA191" s="34"/>
      <c r="AB191" s="34"/>
      <c r="AC191" s="34"/>
      <c r="AD191" s="34"/>
      <c r="AE191" s="34"/>
      <c r="AG191" s="34"/>
      <c r="AH191" s="34"/>
      <c r="AI191" s="34"/>
      <c r="AJ191" s="34"/>
      <c r="AK191" s="34"/>
      <c r="AL191" s="34"/>
    </row>
    <row r="192" spans="5:38" x14ac:dyDescent="0.25">
      <c r="E192" s="3"/>
      <c r="G192" s="34"/>
      <c r="H192" s="34"/>
      <c r="I192" s="34"/>
      <c r="J192" s="34"/>
      <c r="K192" s="34"/>
      <c r="L192" s="34"/>
      <c r="N192" s="34"/>
      <c r="O192" s="34"/>
      <c r="P192" s="34"/>
      <c r="Q192" s="34"/>
      <c r="R192" s="34"/>
      <c r="S192" s="34"/>
      <c r="X192" s="3"/>
      <c r="Y192" s="47"/>
      <c r="Z192" s="34"/>
      <c r="AA192" s="34"/>
      <c r="AB192" s="34"/>
      <c r="AC192" s="34"/>
      <c r="AD192" s="34"/>
      <c r="AE192" s="34"/>
      <c r="AG192" s="34"/>
      <c r="AH192" s="34"/>
      <c r="AI192" s="34"/>
      <c r="AJ192" s="34"/>
      <c r="AK192" s="34"/>
      <c r="AL192" s="34"/>
    </row>
    <row r="193" spans="5:38" x14ac:dyDescent="0.25">
      <c r="E193" s="3"/>
      <c r="G193" s="34"/>
      <c r="H193" s="34"/>
      <c r="I193" s="34"/>
      <c r="J193" s="34"/>
      <c r="K193" s="34"/>
      <c r="L193" s="34"/>
      <c r="N193" s="34"/>
      <c r="O193" s="34"/>
      <c r="P193" s="34"/>
      <c r="Q193" s="34"/>
      <c r="R193" s="34"/>
      <c r="S193" s="34"/>
      <c r="X193" s="3"/>
      <c r="Y193" s="47"/>
      <c r="Z193" s="34"/>
      <c r="AA193" s="34"/>
      <c r="AB193" s="34"/>
      <c r="AC193" s="34"/>
      <c r="AD193" s="34"/>
      <c r="AE193" s="34"/>
      <c r="AG193" s="34"/>
      <c r="AH193" s="34"/>
      <c r="AI193" s="34"/>
      <c r="AJ193" s="34"/>
      <c r="AK193" s="34"/>
      <c r="AL193" s="34"/>
    </row>
    <row r="194" spans="5:38" x14ac:dyDescent="0.25">
      <c r="E194" s="3"/>
      <c r="G194" s="34"/>
      <c r="H194" s="34"/>
      <c r="I194" s="34"/>
      <c r="J194" s="34"/>
      <c r="K194" s="34"/>
      <c r="L194" s="34"/>
      <c r="N194" s="34"/>
      <c r="O194" s="34"/>
      <c r="P194" s="34"/>
      <c r="Q194" s="34"/>
      <c r="R194" s="34"/>
      <c r="S194" s="34"/>
      <c r="X194" s="3"/>
      <c r="Y194" s="47"/>
      <c r="Z194" s="34"/>
      <c r="AA194" s="34"/>
      <c r="AB194" s="34"/>
      <c r="AC194" s="34"/>
      <c r="AD194" s="34"/>
      <c r="AE194" s="34"/>
      <c r="AG194" s="34"/>
      <c r="AH194" s="34"/>
      <c r="AI194" s="34"/>
      <c r="AJ194" s="34"/>
      <c r="AK194" s="34"/>
      <c r="AL194" s="34"/>
    </row>
    <row r="195" spans="5:38" x14ac:dyDescent="0.25">
      <c r="E195" s="3"/>
      <c r="G195" s="34"/>
      <c r="H195" s="34"/>
      <c r="I195" s="34"/>
      <c r="J195" s="34"/>
      <c r="K195" s="34"/>
      <c r="L195" s="34"/>
      <c r="N195" s="34"/>
      <c r="O195" s="34"/>
      <c r="P195" s="34"/>
      <c r="Q195" s="34"/>
      <c r="R195" s="34"/>
      <c r="S195" s="34"/>
      <c r="X195" s="3"/>
      <c r="Y195" s="47"/>
      <c r="Z195" s="34"/>
      <c r="AA195" s="34"/>
      <c r="AB195" s="34"/>
      <c r="AC195" s="34"/>
      <c r="AD195" s="34"/>
      <c r="AE195" s="34"/>
      <c r="AG195" s="34"/>
      <c r="AH195" s="34"/>
      <c r="AI195" s="34"/>
      <c r="AJ195" s="34"/>
      <c r="AK195" s="34"/>
      <c r="AL195" s="34"/>
    </row>
    <row r="196" spans="5:38" x14ac:dyDescent="0.25">
      <c r="E196" s="3"/>
      <c r="G196" s="34"/>
      <c r="H196" s="34"/>
      <c r="I196" s="34"/>
      <c r="J196" s="34"/>
      <c r="K196" s="34"/>
      <c r="L196" s="34"/>
      <c r="N196" s="34"/>
      <c r="O196" s="34"/>
      <c r="P196" s="34"/>
      <c r="Q196" s="34"/>
      <c r="R196" s="34"/>
      <c r="S196" s="34"/>
      <c r="X196" s="3"/>
      <c r="Y196" s="47"/>
      <c r="Z196" s="34"/>
      <c r="AA196" s="34"/>
      <c r="AB196" s="34"/>
      <c r="AC196" s="34"/>
      <c r="AD196" s="34"/>
      <c r="AE196" s="34"/>
      <c r="AG196" s="34"/>
      <c r="AH196" s="34"/>
      <c r="AI196" s="34"/>
      <c r="AJ196" s="34"/>
      <c r="AK196" s="34"/>
      <c r="AL196" s="34"/>
    </row>
    <row r="197" spans="5:38" x14ac:dyDescent="0.25">
      <c r="E197" s="3"/>
      <c r="G197" s="34"/>
      <c r="H197" s="34"/>
      <c r="I197" s="34"/>
      <c r="J197" s="34"/>
      <c r="K197" s="34"/>
      <c r="L197" s="34"/>
      <c r="N197" s="34"/>
      <c r="O197" s="34"/>
      <c r="P197" s="34"/>
      <c r="Q197" s="34"/>
      <c r="R197" s="34"/>
      <c r="S197" s="34"/>
      <c r="X197" s="3"/>
      <c r="Y197" s="47"/>
      <c r="Z197" s="34"/>
      <c r="AA197" s="34"/>
      <c r="AB197" s="34"/>
      <c r="AC197" s="34"/>
      <c r="AD197" s="34"/>
      <c r="AE197" s="34"/>
      <c r="AG197" s="34"/>
      <c r="AH197" s="34"/>
      <c r="AI197" s="34"/>
      <c r="AJ197" s="34"/>
      <c r="AK197" s="34"/>
      <c r="AL197" s="34"/>
    </row>
    <row r="198" spans="5:38" x14ac:dyDescent="0.25">
      <c r="E198" s="3"/>
      <c r="G198" s="34"/>
      <c r="H198" s="34"/>
      <c r="I198" s="34"/>
      <c r="J198" s="34"/>
      <c r="K198" s="34"/>
      <c r="L198" s="34"/>
      <c r="N198" s="34"/>
      <c r="O198" s="34"/>
      <c r="P198" s="34"/>
      <c r="Q198" s="34"/>
      <c r="R198" s="34"/>
      <c r="S198" s="34"/>
      <c r="X198" s="3"/>
      <c r="Y198" s="47"/>
      <c r="Z198" s="34"/>
      <c r="AA198" s="34"/>
      <c r="AB198" s="34"/>
      <c r="AC198" s="34"/>
      <c r="AD198" s="34"/>
      <c r="AE198" s="34"/>
      <c r="AG198" s="34"/>
      <c r="AH198" s="34"/>
      <c r="AI198" s="34"/>
      <c r="AJ198" s="34"/>
      <c r="AK198" s="34"/>
      <c r="AL198" s="34"/>
    </row>
    <row r="199" spans="5:38" x14ac:dyDescent="0.25">
      <c r="E199" s="3"/>
      <c r="G199" s="34"/>
      <c r="H199" s="34"/>
      <c r="I199" s="34"/>
      <c r="J199" s="34"/>
      <c r="K199" s="34"/>
      <c r="L199" s="34"/>
      <c r="N199" s="34"/>
      <c r="O199" s="34"/>
      <c r="P199" s="34"/>
      <c r="Q199" s="34"/>
      <c r="R199" s="34"/>
      <c r="S199" s="34"/>
      <c r="X199" s="3"/>
      <c r="Y199" s="47"/>
      <c r="Z199" s="34"/>
      <c r="AA199" s="34"/>
      <c r="AB199" s="34"/>
      <c r="AC199" s="34"/>
      <c r="AD199" s="34"/>
      <c r="AE199" s="34"/>
      <c r="AG199" s="34"/>
      <c r="AH199" s="34"/>
      <c r="AI199" s="34"/>
      <c r="AJ199" s="34"/>
      <c r="AK199" s="34"/>
      <c r="AL199" s="34"/>
    </row>
    <row r="200" spans="5:38" x14ac:dyDescent="0.25">
      <c r="E200" s="3"/>
      <c r="G200" s="34"/>
      <c r="H200" s="34"/>
      <c r="I200" s="34"/>
      <c r="J200" s="34"/>
      <c r="K200" s="34"/>
      <c r="L200" s="34"/>
      <c r="N200" s="34"/>
      <c r="O200" s="34"/>
      <c r="P200" s="34"/>
      <c r="Q200" s="34"/>
      <c r="R200" s="34"/>
      <c r="S200" s="34"/>
      <c r="X200" s="3"/>
      <c r="Y200" s="47"/>
      <c r="Z200" s="34"/>
      <c r="AA200" s="34"/>
      <c r="AB200" s="34"/>
      <c r="AC200" s="34"/>
      <c r="AD200" s="34"/>
      <c r="AE200" s="34"/>
      <c r="AG200" s="34"/>
      <c r="AH200" s="34"/>
      <c r="AI200" s="34"/>
      <c r="AJ200" s="34"/>
      <c r="AK200" s="34"/>
      <c r="AL200" s="34"/>
    </row>
    <row r="201" spans="5:38" x14ac:dyDescent="0.25">
      <c r="E201" s="3"/>
      <c r="G201" s="34"/>
      <c r="H201" s="34"/>
      <c r="I201" s="34"/>
      <c r="J201" s="34"/>
      <c r="K201" s="34"/>
      <c r="L201" s="34"/>
      <c r="N201" s="34"/>
      <c r="O201" s="34"/>
      <c r="P201" s="34"/>
      <c r="Q201" s="34"/>
      <c r="R201" s="34"/>
      <c r="S201" s="34"/>
      <c r="X201" s="3"/>
      <c r="Y201" s="47"/>
      <c r="Z201" s="34"/>
      <c r="AA201" s="34"/>
      <c r="AB201" s="34"/>
      <c r="AC201" s="34"/>
      <c r="AD201" s="34"/>
      <c r="AE201" s="34"/>
      <c r="AG201" s="34"/>
      <c r="AH201" s="34"/>
      <c r="AI201" s="34"/>
      <c r="AJ201" s="34"/>
      <c r="AK201" s="34"/>
      <c r="AL201" s="34"/>
    </row>
    <row r="202" spans="5:38" x14ac:dyDescent="0.25">
      <c r="E202" s="3"/>
      <c r="G202" s="34"/>
      <c r="H202" s="34"/>
      <c r="I202" s="34"/>
      <c r="J202" s="34"/>
      <c r="K202" s="34"/>
      <c r="L202" s="34"/>
      <c r="N202" s="34"/>
      <c r="O202" s="34"/>
      <c r="P202" s="34"/>
      <c r="Q202" s="34"/>
      <c r="R202" s="34"/>
      <c r="S202" s="34"/>
      <c r="X202" s="3"/>
      <c r="Y202" s="47"/>
      <c r="Z202" s="34"/>
      <c r="AA202" s="34"/>
      <c r="AB202" s="34"/>
      <c r="AC202" s="34"/>
      <c r="AD202" s="34"/>
      <c r="AE202" s="34"/>
      <c r="AG202" s="34"/>
      <c r="AH202" s="34"/>
      <c r="AI202" s="34"/>
      <c r="AJ202" s="34"/>
      <c r="AK202" s="34"/>
      <c r="AL202" s="34"/>
    </row>
    <row r="203" spans="5:38" x14ac:dyDescent="0.25">
      <c r="E203" s="3"/>
      <c r="G203" s="34"/>
      <c r="H203" s="34"/>
      <c r="I203" s="34"/>
      <c r="J203" s="34"/>
      <c r="K203" s="34"/>
      <c r="L203" s="34"/>
      <c r="N203" s="34"/>
      <c r="O203" s="34"/>
      <c r="P203" s="34"/>
      <c r="Q203" s="34"/>
      <c r="R203" s="34"/>
      <c r="S203" s="34"/>
      <c r="X203" s="3"/>
      <c r="Y203" s="47"/>
      <c r="Z203" s="34"/>
      <c r="AA203" s="34"/>
      <c r="AB203" s="34"/>
      <c r="AC203" s="34"/>
      <c r="AD203" s="34"/>
      <c r="AE203" s="34"/>
      <c r="AG203" s="34"/>
      <c r="AH203" s="34"/>
      <c r="AI203" s="34"/>
      <c r="AJ203" s="34"/>
      <c r="AK203" s="34"/>
      <c r="AL203" s="34"/>
    </row>
    <row r="204" spans="5:38" x14ac:dyDescent="0.25">
      <c r="E204" s="3"/>
      <c r="G204" s="34"/>
      <c r="H204" s="34"/>
      <c r="I204" s="34"/>
      <c r="J204" s="34"/>
      <c r="K204" s="34"/>
      <c r="L204" s="34"/>
      <c r="N204" s="34"/>
      <c r="O204" s="34"/>
      <c r="P204" s="34"/>
      <c r="Q204" s="34"/>
      <c r="R204" s="34"/>
      <c r="S204" s="34"/>
      <c r="X204" s="3"/>
      <c r="Y204" s="47"/>
      <c r="Z204" s="34"/>
      <c r="AA204" s="34"/>
      <c r="AB204" s="34"/>
      <c r="AC204" s="34"/>
      <c r="AD204" s="34"/>
      <c r="AE204" s="34"/>
      <c r="AG204" s="34"/>
      <c r="AH204" s="34"/>
      <c r="AI204" s="34"/>
      <c r="AJ204" s="34"/>
      <c r="AK204" s="34"/>
      <c r="AL204" s="34"/>
    </row>
    <row r="205" spans="5:38" x14ac:dyDescent="0.25">
      <c r="E205" s="3"/>
      <c r="G205" s="34"/>
      <c r="H205" s="34"/>
      <c r="I205" s="34"/>
      <c r="J205" s="34"/>
      <c r="K205" s="34"/>
      <c r="L205" s="34"/>
      <c r="N205" s="34"/>
      <c r="O205" s="34"/>
      <c r="P205" s="34"/>
      <c r="Q205" s="34"/>
      <c r="R205" s="34"/>
      <c r="S205" s="34"/>
      <c r="X205" s="3"/>
      <c r="Y205" s="47"/>
      <c r="Z205" s="34"/>
      <c r="AA205" s="34"/>
      <c r="AB205" s="34"/>
      <c r="AC205" s="34"/>
      <c r="AD205" s="34"/>
      <c r="AE205" s="34"/>
      <c r="AG205" s="34"/>
      <c r="AH205" s="34"/>
      <c r="AI205" s="34"/>
      <c r="AJ205" s="34"/>
      <c r="AK205" s="34"/>
      <c r="AL205" s="34"/>
    </row>
    <row r="399" spans="1:20" x14ac:dyDescent="0.25">
      <c r="A399" s="29" t="s">
        <v>228</v>
      </c>
      <c r="T399" s="29" t="s">
        <v>228</v>
      </c>
    </row>
    <row r="1243" spans="1:20" x14ac:dyDescent="0.25">
      <c r="A1243" s="29" t="s">
        <v>213</v>
      </c>
      <c r="T1243" s="29" t="s">
        <v>214</v>
      </c>
    </row>
  </sheetData>
  <mergeCells count="4">
    <mergeCell ref="Y1:AD1"/>
    <mergeCell ref="AG1:AL1"/>
    <mergeCell ref="F1:K1"/>
    <mergeCell ref="N1:S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209"/>
  <sheetViews>
    <sheetView workbookViewId="0">
      <selection activeCell="X7" sqref="X7"/>
    </sheetView>
  </sheetViews>
  <sheetFormatPr defaultRowHeight="15" x14ac:dyDescent="0.25"/>
  <cols>
    <col min="1" max="1" width="13.7109375" style="30" customWidth="1"/>
    <col min="2" max="2" width="10" customWidth="1"/>
    <col min="3" max="3" width="1.7109375" style="14" customWidth="1"/>
    <col min="11" max="11" width="2.140625" style="14" customWidth="1"/>
    <col min="12" max="17" width="10.7109375" style="3" customWidth="1"/>
    <col min="18" max="18" width="13.7109375" style="30" customWidth="1"/>
    <col min="19" max="19" width="10" customWidth="1"/>
    <col min="20" max="20" width="1.7109375" style="14" customWidth="1"/>
    <col min="28" max="28" width="2.140625" style="14" customWidth="1"/>
    <col min="29" max="34" width="10.7109375" style="3" customWidth="1"/>
    <col min="35" max="35" width="1.7109375" style="14" customWidth="1"/>
  </cols>
  <sheetData>
    <row r="1" spans="1:35" x14ac:dyDescent="0.25">
      <c r="D1" s="124" t="s">
        <v>230</v>
      </c>
      <c r="E1" s="124"/>
      <c r="F1" s="124"/>
      <c r="G1" s="124"/>
      <c r="H1" s="124"/>
      <c r="I1" s="124"/>
      <c r="J1" s="124"/>
      <c r="K1" s="32"/>
      <c r="L1" s="124" t="s">
        <v>229</v>
      </c>
      <c r="M1" s="124"/>
      <c r="N1" s="124"/>
      <c r="O1" s="124"/>
      <c r="P1" s="124"/>
      <c r="Q1" s="124"/>
      <c r="U1" s="124" t="s">
        <v>231</v>
      </c>
      <c r="V1" s="124"/>
      <c r="W1" s="124"/>
      <c r="X1" s="124"/>
      <c r="Y1" s="124"/>
      <c r="Z1" s="124"/>
      <c r="AA1" s="54"/>
      <c r="AB1" s="32"/>
      <c r="AC1" s="124" t="s">
        <v>232</v>
      </c>
      <c r="AD1" s="124"/>
      <c r="AE1" s="124"/>
      <c r="AF1" s="124"/>
      <c r="AG1" s="124"/>
      <c r="AH1" s="124"/>
    </row>
    <row r="2" spans="1:35" x14ac:dyDescent="0.25">
      <c r="A2" s="29" t="s">
        <v>103</v>
      </c>
      <c r="B2" t="s">
        <v>220</v>
      </c>
      <c r="D2" s="41">
        <v>17</v>
      </c>
      <c r="E2" s="41">
        <v>15</v>
      </c>
      <c r="F2" s="41">
        <v>13</v>
      </c>
      <c r="G2" s="41">
        <v>11</v>
      </c>
      <c r="H2" s="41">
        <v>9</v>
      </c>
      <c r="I2" s="41">
        <v>7</v>
      </c>
      <c r="J2" s="41">
        <v>5</v>
      </c>
      <c r="L2" s="41">
        <v>25</v>
      </c>
      <c r="M2" s="41">
        <v>22</v>
      </c>
      <c r="N2" s="41">
        <v>19</v>
      </c>
      <c r="O2" s="41">
        <v>16</v>
      </c>
      <c r="P2" s="41">
        <v>13</v>
      </c>
      <c r="Q2" s="41" t="s">
        <v>223</v>
      </c>
      <c r="R2" s="29" t="s">
        <v>104</v>
      </c>
      <c r="U2" s="41">
        <v>17</v>
      </c>
      <c r="V2" s="41">
        <v>15</v>
      </c>
      <c r="W2" s="41">
        <v>13</v>
      </c>
      <c r="X2" s="41">
        <v>11</v>
      </c>
      <c r="Y2" s="41">
        <v>9</v>
      </c>
      <c r="Z2" s="41">
        <v>7</v>
      </c>
      <c r="AA2" s="41">
        <v>5</v>
      </c>
      <c r="AC2" s="41" t="s">
        <v>211</v>
      </c>
      <c r="AD2" s="41" t="s">
        <v>212</v>
      </c>
      <c r="AE2" s="41" t="s">
        <v>205</v>
      </c>
      <c r="AF2" s="41" t="s">
        <v>206</v>
      </c>
      <c r="AG2" s="41" t="s">
        <v>207</v>
      </c>
      <c r="AH2" s="41" t="s">
        <v>208</v>
      </c>
    </row>
    <row r="3" spans="1:35" x14ac:dyDescent="0.25">
      <c r="D3" s="34">
        <f>'P1dB CL'!C8</f>
        <v>0</v>
      </c>
      <c r="E3" s="34">
        <f>'P1dB CL'!C64</f>
        <v>0</v>
      </c>
      <c r="F3" s="34">
        <f>'P1dB CL'!C120</f>
        <v>0</v>
      </c>
      <c r="G3" s="34">
        <f>'P1dB CL'!C176</f>
        <v>0</v>
      </c>
      <c r="H3" s="34">
        <f>'P1dB CL'!C232</f>
        <v>0</v>
      </c>
      <c r="I3" s="34">
        <f>'P1dB CL'!C288</f>
        <v>0</v>
      </c>
      <c r="J3" s="34">
        <f>'P1dB CL'!C344</f>
        <v>0</v>
      </c>
      <c r="L3" s="34">
        <f>'P1dB CL'!C399</f>
        <v>0</v>
      </c>
      <c r="M3" s="34">
        <f>'P1dB CL'!C454</f>
        <v>0</v>
      </c>
      <c r="N3" s="34">
        <f>'P1dB CL'!C509</f>
        <v>0</v>
      </c>
      <c r="O3" s="34">
        <f>'P1dB CL'!C564</f>
        <v>0</v>
      </c>
      <c r="P3" s="34">
        <f>'P1dB CL'!C619</f>
        <v>0</v>
      </c>
      <c r="Q3" s="34">
        <f>'P1dB CL'!C670</f>
        <v>0</v>
      </c>
      <c r="U3" s="34">
        <f>'P1dB CL'!V8</f>
        <v>0</v>
      </c>
      <c r="V3" s="34">
        <f>'P1dB CL'!V64</f>
        <v>0</v>
      </c>
      <c r="W3" s="34">
        <f>'P1dB CL'!V120</f>
        <v>0</v>
      </c>
      <c r="X3" s="34">
        <f>'P1dB CL'!V176</f>
        <v>0</v>
      </c>
      <c r="Y3" s="34">
        <f>'P1dB CL'!V232</f>
        <v>0</v>
      </c>
      <c r="Z3" s="34">
        <f>'P1dB CL'!V288</f>
        <v>0</v>
      </c>
      <c r="AA3" s="34">
        <f>'P1dB CL'!V345</f>
        <v>0</v>
      </c>
      <c r="AC3" s="34">
        <f>'P1dB CL'!V399</f>
        <v>0</v>
      </c>
      <c r="AD3" s="34">
        <f>'P1dB CL'!V454</f>
        <v>0</v>
      </c>
      <c r="AE3" s="34">
        <f>'P1dB CL'!V509</f>
        <v>0</v>
      </c>
      <c r="AF3" s="34">
        <f>'P1dB CL'!V564</f>
        <v>0</v>
      </c>
      <c r="AG3" s="34">
        <f>'P1dB CL'!V621</f>
        <v>0</v>
      </c>
      <c r="AH3" s="34">
        <f>'P1dB CL'!V674</f>
        <v>0</v>
      </c>
    </row>
    <row r="5" spans="1:35" x14ac:dyDescent="0.25">
      <c r="B5" t="s">
        <v>219</v>
      </c>
      <c r="C5" s="15"/>
      <c r="D5" s="34">
        <f>MAX('P1dB CL'!F5:F55)</f>
        <v>0</v>
      </c>
      <c r="E5" s="34">
        <f>MAX('P1dB CL'!G5:G55)</f>
        <v>0</v>
      </c>
      <c r="F5" s="34">
        <f>MAX('P1dB CL'!H5:H55)</f>
        <v>0</v>
      </c>
      <c r="G5" s="34">
        <f>MAX('P1dB CL'!I5:I55)</f>
        <v>0</v>
      </c>
      <c r="H5" s="34">
        <f>MAX('P1dB CL'!J5:J55)</f>
        <v>0</v>
      </c>
      <c r="I5" s="34">
        <f>MAX('P1dB CL'!K5:K55)</f>
        <v>0</v>
      </c>
      <c r="J5" s="34">
        <f>MAX('P1dB CL'!L5:L55)</f>
        <v>0</v>
      </c>
      <c r="K5" s="48"/>
      <c r="L5" s="34">
        <f>MAX('P1dB CL'!N5:N55)</f>
        <v>0</v>
      </c>
      <c r="M5" s="34">
        <f>MAX('P1dB CL'!O5:O55)</f>
        <v>0</v>
      </c>
      <c r="N5" s="34">
        <f>MAX('P1dB CL'!P5:P55)</f>
        <v>0</v>
      </c>
      <c r="O5" s="34">
        <f>MAX('P1dB CL'!Q5:Q55)</f>
        <v>0</v>
      </c>
      <c r="P5" s="34">
        <f>MAX('P1dB CL'!R5:R55)</f>
        <v>0</v>
      </c>
      <c r="Q5" s="34">
        <f>MAX('P1dB CL'!S5:S55)</f>
        <v>0</v>
      </c>
      <c r="S5" t="s">
        <v>219</v>
      </c>
      <c r="T5" s="15"/>
      <c r="U5" s="34">
        <f>MAX('P1dB CL'!Y5:Y55)</f>
        <v>0</v>
      </c>
      <c r="V5" s="34">
        <f>MAX('P1dB CL'!Z5:Z55)</f>
        <v>0</v>
      </c>
      <c r="W5" s="34">
        <f>MAX('P1dB CL'!AA5:AA55)</f>
        <v>0</v>
      </c>
      <c r="X5" s="34">
        <f>MAX('P1dB CL'!AB5:AB55)</f>
        <v>0</v>
      </c>
      <c r="Y5" s="34">
        <f>MAX('P1dB CL'!AC5:AC55)</f>
        <v>0</v>
      </c>
      <c r="Z5" s="34">
        <f>MAX('P1dB CL'!AD5:AD55)</f>
        <v>0</v>
      </c>
      <c r="AA5" s="34">
        <f>MAX('P1dB CL'!AE5:AE55)</f>
        <v>0</v>
      </c>
      <c r="AB5" s="15"/>
      <c r="AC5" s="34">
        <v>-7.5583109999999998</v>
      </c>
      <c r="AD5" s="34">
        <v>-7.6491132000000004</v>
      </c>
      <c r="AE5" s="34">
        <v>-7.9301237999999996</v>
      </c>
      <c r="AF5" s="34">
        <v>-8.5125426999999991</v>
      </c>
      <c r="AG5" s="34">
        <v>-9.7261609999999994</v>
      </c>
      <c r="AH5" s="34">
        <v>0</v>
      </c>
      <c r="AI5" s="15"/>
    </row>
    <row r="6" spans="1:35" x14ac:dyDescent="0.25">
      <c r="B6" t="s">
        <v>221</v>
      </c>
      <c r="C6" s="15"/>
      <c r="D6" s="42" t="e">
        <f>D7+INDEX('P1dB CL'!F5:'P1dB CL'!F55,MATCH(TRUE,INDEX(D9:D59&gt;1,0),))+1</f>
        <v>#N/A</v>
      </c>
      <c r="E6" s="42" t="e">
        <f>E7+INDEX('P1dB CL'!G5:'P1dB CL'!G55,MATCH(TRUE,INDEX(E9:E59&gt;1,0),))+1</f>
        <v>#N/A</v>
      </c>
      <c r="F6" s="42" t="e">
        <f>F7+INDEX('P1dB CL'!H5:'P1dB CL'!H55,MATCH(TRUE,INDEX(F9:F59&gt;1,0),))+1</f>
        <v>#N/A</v>
      </c>
      <c r="G6" s="42" t="e">
        <f>G7+INDEX('P1dB CL'!I5:'P1dB CL'!I55,MATCH(TRUE,INDEX(G9:G59&gt;1,0),))+1</f>
        <v>#N/A</v>
      </c>
      <c r="H6" s="42" t="e">
        <f>H7+INDEX('P1dB CL'!J5:'P1dB CL'!J55,MATCH(TRUE,INDEX(H9:H59&gt;1,0),))+1</f>
        <v>#N/A</v>
      </c>
      <c r="I6" s="42" t="e">
        <f>I7+INDEX('P1dB CL'!K5:'P1dB CL'!K55,MATCH(TRUE,INDEX(I9:I59&gt;1,0),))+1</f>
        <v>#N/A</v>
      </c>
      <c r="J6" s="42" t="e">
        <f>J7+INDEX('P1dB CL'!L5:'P1dB CL'!L55,MATCH(TRUE,INDEX(J9:J59&gt;1,0),))+1</f>
        <v>#N/A</v>
      </c>
      <c r="K6" s="43"/>
      <c r="L6" s="42" t="e">
        <f>L7+INDEX('P1dB CL'!N5:'P1dB CL'!N55,MATCH(TRUE,INDEX(L9:L59&gt;1,0),))+1</f>
        <v>#N/A</v>
      </c>
      <c r="M6" s="42" t="e">
        <f>M7+INDEX('P1dB CL'!O5:'P1dB CL'!O55,MATCH(TRUE,INDEX(M9:M59&gt;1,0),))+1</f>
        <v>#N/A</v>
      </c>
      <c r="N6" s="42" t="e">
        <f>N7+INDEX('P1dB CL'!P5:'P1dB CL'!P55,MATCH(TRUE,INDEX(N9:N59&gt;1,0),))+1</f>
        <v>#N/A</v>
      </c>
      <c r="O6" s="42" t="e">
        <f>O7+INDEX('P1dB CL'!Q5:'P1dB CL'!Q55,MATCH(TRUE,INDEX(O9:O59&gt;1,0),))+1</f>
        <v>#N/A</v>
      </c>
      <c r="P6" s="42" t="e">
        <f>P7+INDEX('P1dB CL'!R5:'P1dB CL'!R55,MATCH(TRUE,INDEX(P9:P59&gt;1,0),))+1</f>
        <v>#N/A</v>
      </c>
      <c r="Q6" s="42" t="e">
        <f>Q7+INDEX('P1dB CL'!S5:'P1dB CL'!S55,MATCH(TRUE,INDEX(Q9:Q59&gt;1,0),))+1</f>
        <v>#N/A</v>
      </c>
      <c r="R6" s="44"/>
      <c r="S6" s="45"/>
      <c r="T6" s="43"/>
      <c r="U6" s="42" t="e">
        <f>U7+INDEX('P1dB CL'!Y5:'P1dB CL'!Y55,MATCH(TRUE,INDEX(U9:U59&gt;1,0),))+1</f>
        <v>#N/A</v>
      </c>
      <c r="V6" s="42" t="e">
        <f>V7+INDEX('P1dB CL'!Z5:'P1dB CL'!Z55,MATCH(TRUE,INDEX(V9:V59&gt;1,0),))+1</f>
        <v>#N/A</v>
      </c>
      <c r="W6" s="42" t="e">
        <f>W7+INDEX('P1dB CL'!AA5:'P1dB CL'!AA55,MATCH(TRUE,INDEX(W9:W59&gt;1,0),))+1</f>
        <v>#N/A</v>
      </c>
      <c r="X6" s="42" t="e">
        <f>X7+INDEX('P1dB CL'!AB5:'P1dB CL'!AB55,MATCH(TRUE,INDEX(X9:X59&gt;1,0),))+1</f>
        <v>#N/A</v>
      </c>
      <c r="Y6" s="42" t="e">
        <f>Y7+INDEX('P1dB CL'!AC5:'P1dB CL'!AC55,MATCH(TRUE,INDEX(Y9:Y59&gt;1,0),))+1</f>
        <v>#N/A</v>
      </c>
      <c r="Z6" s="42" t="e">
        <f>Z7+INDEX('P1dB CL'!AD5:'P1dB CL'!AD55,MATCH(TRUE,INDEX(Z9:Z59&gt;1,0),))+1</f>
        <v>#N/A</v>
      </c>
      <c r="AA6" s="42" t="e">
        <f>AA7+INDEX('P1dB CL'!AE5:'P1dB CL'!AE55,MATCH(TRUE,INDEX(AA9:AA59&gt;1,0),))+1</f>
        <v>#N/A</v>
      </c>
      <c r="AB6" s="43"/>
      <c r="AC6" s="42" t="e">
        <f>AC7+INDEX('P1dB CL'!AG5:'P1dB CL'!AG55,MATCH(TRUE,INDEX(AC9:AC59&gt;1,0),))+1</f>
        <v>#N/A</v>
      </c>
      <c r="AD6" s="42" t="e">
        <f>AD7+INDEX('P1dB CL'!AH5:'P1dB CL'!AH55,MATCH(TRUE,INDEX(AD9:AD59&gt;1,0),))+1</f>
        <v>#N/A</v>
      </c>
      <c r="AE6" s="42" t="e">
        <f>AE7+INDEX('P1dB CL'!AI5:'P1dB CL'!AI55,MATCH(TRUE,INDEX(AE9:AE59&gt;1,0),))+1</f>
        <v>#N/A</v>
      </c>
      <c r="AF6" s="42" t="e">
        <f>AF7+INDEX('P1dB CL'!AJ5:'P1dB CL'!AJ55,MATCH(TRUE,INDEX(AF9:AF59&gt;1,0),))+1</f>
        <v>#N/A</v>
      </c>
      <c r="AG6" s="42" t="e">
        <f>AG7+INDEX('P1dB CL'!AK5:'P1dB CL'!AK55,MATCH(TRUE,INDEX(AG9:AG59&gt;1,0),))+1</f>
        <v>#N/A</v>
      </c>
      <c r="AH6" s="42" t="e">
        <f>AH7+INDEX('P1dB CL'!AL5:'P1dB CL'!AL55,MATCH(TRUE,INDEX(AH9:AH59&gt;1,0),))+1</f>
        <v>#N/A</v>
      </c>
    </row>
    <row r="7" spans="1:35" x14ac:dyDescent="0.25">
      <c r="B7" t="s">
        <v>222</v>
      </c>
      <c r="D7" s="42" t="e">
        <f>INDEX(B9:B59,MATCH(TRUE,INDEX(D9:D59&gt;1,0),))</f>
        <v>#N/A</v>
      </c>
      <c r="E7" s="42" t="e">
        <f>INDEX(B9:B59,MATCH(TRUE,INDEX(E9:E59&gt;1,0),))</f>
        <v>#N/A</v>
      </c>
      <c r="F7" s="42" t="e">
        <f>INDEX(B9:B59,MATCH(TRUE,INDEX(F9:F59&gt;1,0),))</f>
        <v>#N/A</v>
      </c>
      <c r="G7" s="42" t="e">
        <f>INDEX(B9:B59,MATCH(TRUE,INDEX(G9:G59&gt;1,0),))</f>
        <v>#N/A</v>
      </c>
      <c r="H7" s="42" t="e">
        <f>INDEX(B9:B59,MATCH(TRUE,INDEX(H9:H59&gt;1,0),))</f>
        <v>#N/A</v>
      </c>
      <c r="I7" s="42" t="e">
        <f>INDEX(B9:B59,MATCH(TRUE,INDEX(I9:I59&gt;1,0),))</f>
        <v>#N/A</v>
      </c>
      <c r="J7" s="42" t="e">
        <f>INDEX(C9:C59,MATCH(TRUE,INDEX(J9:J59&gt;1,0),))</f>
        <v>#N/A</v>
      </c>
      <c r="K7" s="43"/>
      <c r="L7" s="42" t="e">
        <f>INDEX(B9:B59,MATCH(TRUE,INDEX(L9:L59&gt;1,0),))</f>
        <v>#N/A</v>
      </c>
      <c r="M7" s="42" t="e">
        <f>INDEX(B9:B59,MATCH(TRUE,INDEX(M9:M59&gt;1,0),))</f>
        <v>#N/A</v>
      </c>
      <c r="N7" s="42" t="e">
        <f>INDEX(B9:B59,MATCH(TRUE,INDEX(N9:N59&gt;1,0),))</f>
        <v>#N/A</v>
      </c>
      <c r="O7" s="42" t="e">
        <f>INDEX(B9:B59,MATCH(TRUE,INDEX(O9:O59&gt;1,0),))</f>
        <v>#N/A</v>
      </c>
      <c r="P7" s="42" t="e">
        <f>INDEX(B9:B59,MATCH(TRUE,INDEX(P9:P59&gt;1,0),))</f>
        <v>#N/A</v>
      </c>
      <c r="Q7" s="42" t="e">
        <f>INDEX(B9:B209,MATCH(TRUE,INDEX(Q9:Q209&gt;1,0),))</f>
        <v>#N/A</v>
      </c>
      <c r="R7" s="44"/>
      <c r="S7" s="45"/>
      <c r="T7" s="43"/>
      <c r="U7" s="42" t="e">
        <f>INDEX(S9:S59,MATCH(TRUE,INDEX(U9:U59&gt;1,0),))</f>
        <v>#N/A</v>
      </c>
      <c r="V7" s="42" t="e">
        <f>INDEX(S9:S59,MATCH(TRUE,INDEX(V9:V59&gt;1,0),))</f>
        <v>#N/A</v>
      </c>
      <c r="W7" s="42" t="e">
        <f>INDEX(S9:S59,MATCH(TRUE,INDEX(W9:W59&gt;1,0),))</f>
        <v>#N/A</v>
      </c>
      <c r="X7" s="42" t="e">
        <f>INDEX(S9:S59,MATCH(TRUE,INDEX(X9:X59&gt;1,0),))</f>
        <v>#N/A</v>
      </c>
      <c r="Y7" s="42" t="e">
        <f>INDEX(S9:S59,MATCH(TRUE,INDEX(Y9:Y59&gt;1,0),))</f>
        <v>#N/A</v>
      </c>
      <c r="Z7" s="42" t="e">
        <f>INDEX(S9:S59,MATCH(TRUE,INDEX(Z9:Z59&gt;1,0),))</f>
        <v>#N/A</v>
      </c>
      <c r="AA7" s="42" t="e">
        <f>INDEX(S9:S59,MATCH(TRUE,INDEX(AA9:AA59&gt;1,0),))</f>
        <v>#N/A</v>
      </c>
      <c r="AB7" s="43"/>
      <c r="AC7" s="42" t="e">
        <f>INDEX(S9:S59,MATCH(TRUE,INDEX(AC9:AC59&gt;1,0),))</f>
        <v>#N/A</v>
      </c>
      <c r="AD7" s="42" t="e">
        <f>INDEX(S9:S59,MATCH(TRUE,INDEX(AD9:AD59&gt;1,0),))</f>
        <v>#N/A</v>
      </c>
      <c r="AE7" s="42" t="e">
        <f>INDEX(S9:S59,MATCH(TRUE,INDEX(AE9:AE59&gt;1,0),))</f>
        <v>#N/A</v>
      </c>
      <c r="AF7" s="42" t="e">
        <f>INDEX(S9:S59,MATCH(TRUE,INDEX(AF9:AF59&gt;1,0),))</f>
        <v>#N/A</v>
      </c>
      <c r="AG7" s="42" t="e">
        <f>INDEX(S9:S59,MATCH(TRUE,INDEX(AG9:AG59&gt;1,0),))</f>
        <v>#N/A</v>
      </c>
      <c r="AH7" s="42" t="e">
        <f>INDEX(S9:S59,MATCH(TRUE,INDEX(AH9:AH59&gt;1,0),))</f>
        <v>#N/A</v>
      </c>
    </row>
    <row r="8" spans="1:35" x14ac:dyDescent="0.25">
      <c r="B8" t="s">
        <v>210</v>
      </c>
      <c r="C8" s="15"/>
      <c r="D8" s="42"/>
      <c r="E8" s="34"/>
      <c r="F8" s="34"/>
      <c r="G8" s="34"/>
      <c r="H8" s="34"/>
      <c r="I8" s="34"/>
      <c r="J8" s="34"/>
      <c r="K8" s="15"/>
      <c r="L8" s="34"/>
      <c r="M8" s="34"/>
      <c r="N8" s="34"/>
      <c r="O8" s="34"/>
      <c r="P8" s="34"/>
      <c r="Q8" s="34"/>
      <c r="S8" t="s">
        <v>210</v>
      </c>
      <c r="T8" s="15"/>
      <c r="U8" s="42"/>
      <c r="V8" s="34"/>
      <c r="W8" s="34"/>
      <c r="X8" s="34"/>
      <c r="Y8" s="34"/>
      <c r="Z8" s="34"/>
      <c r="AA8" s="34"/>
      <c r="AB8" s="15"/>
      <c r="AC8" s="34"/>
      <c r="AD8" s="34"/>
      <c r="AE8" s="34"/>
      <c r="AF8" s="34"/>
      <c r="AG8" s="34"/>
      <c r="AH8" s="34"/>
      <c r="AI8" s="15"/>
    </row>
    <row r="9" spans="1:35" x14ac:dyDescent="0.25">
      <c r="B9" s="3">
        <f>'P1dB CL'!E5</f>
        <v>0</v>
      </c>
      <c r="C9" s="15"/>
      <c r="D9" s="47">
        <f>ABS('P1dB CL'!C9-D$5)</f>
        <v>0</v>
      </c>
      <c r="E9" s="34">
        <f>ABS('P1dB CL'!C65-E$5)</f>
        <v>0</v>
      </c>
      <c r="F9" s="34">
        <f>ABS('P1dB CL'!C121-F$5)</f>
        <v>0</v>
      </c>
      <c r="G9" s="34">
        <f>ABS('P1dB CL'!C177-G$5)</f>
        <v>0</v>
      </c>
      <c r="H9" s="34">
        <f>ABS('P1dB CL'!C233-H$5)</f>
        <v>0</v>
      </c>
      <c r="I9" s="34">
        <f>ABS('P1dB CL'!C289-I$5)</f>
        <v>0</v>
      </c>
      <c r="J9" s="34">
        <f>ABS('P1dB CL'!C345-J$5)</f>
        <v>0</v>
      </c>
      <c r="K9" s="15"/>
      <c r="L9" s="34">
        <f>ABS('P1dB CL'!C400-L$5)</f>
        <v>0</v>
      </c>
      <c r="M9" s="34">
        <f>ABS('P1dB CL'!C455-M$5)</f>
        <v>0</v>
      </c>
      <c r="N9" s="34">
        <f>ABS('P1dB CL'!C510-N$5)</f>
        <v>0</v>
      </c>
      <c r="O9" s="34">
        <f>ABS('P1dB CL'!C565-O$5)</f>
        <v>0</v>
      </c>
      <c r="P9" s="34">
        <f>ABS('P1dB CL'!C620-P$5)</f>
        <v>0</v>
      </c>
      <c r="Q9" s="34">
        <f>ABS('P1dB CL'!C671-Q$5)</f>
        <v>0</v>
      </c>
      <c r="S9" s="3">
        <f>'P1dB CL'!E5</f>
        <v>0</v>
      </c>
      <c r="T9" s="15"/>
      <c r="U9" s="54">
        <f>ABS('P1dB CL'!V9-U$5)</f>
        <v>0</v>
      </c>
      <c r="V9" s="34">
        <f>ABS('P1dB CL'!V65-V$5)</f>
        <v>0</v>
      </c>
      <c r="W9" s="34">
        <f>ABS('P1dB CL'!V121-W$5)</f>
        <v>0</v>
      </c>
      <c r="X9" s="34">
        <f>ABS('P1dB CL'!V177-X$5)</f>
        <v>0</v>
      </c>
      <c r="Y9" s="34">
        <f>ABS('P1dB CL'!V233-Y$5)</f>
        <v>0</v>
      </c>
      <c r="Z9" s="34">
        <f>ABS('P1dB CL'!V289-Z$5)</f>
        <v>0</v>
      </c>
      <c r="AA9" s="34">
        <f>ABS('P1dB CL'!V345-AA$5)</f>
        <v>0</v>
      </c>
      <c r="AB9" s="15"/>
      <c r="AC9" s="34">
        <f>ABS('P1dB CL'!V400-0)</f>
        <v>0</v>
      </c>
      <c r="AD9" s="34">
        <f>ABS('P1dB CL'!V455-0)</f>
        <v>0</v>
      </c>
      <c r="AE9" s="34">
        <f>ABS('P1dB CL'!V510-0)</f>
        <v>0</v>
      </c>
      <c r="AF9" s="34">
        <f>ABS('P1dB CL'!V565-0)</f>
        <v>0</v>
      </c>
      <c r="AG9" s="34">
        <f>ABS('P1dB CL'!V620-0)</f>
        <v>0</v>
      </c>
      <c r="AH9" s="34">
        <f>ABS('P1dB CL'!V675-0)</f>
        <v>0</v>
      </c>
      <c r="AI9" s="15"/>
    </row>
    <row r="10" spans="1:35" x14ac:dyDescent="0.25">
      <c r="B10" s="47">
        <f>'P1dB CL'!E6</f>
        <v>0</v>
      </c>
      <c r="C10" s="15"/>
      <c r="D10" s="54">
        <f>ABS('P1dB CL'!C10-D$5)</f>
        <v>0</v>
      </c>
      <c r="E10" s="34">
        <f>ABS('P1dB CL'!C66-E$5)</f>
        <v>0</v>
      </c>
      <c r="F10" s="34">
        <f>ABS('P1dB CL'!C122-F$5)</f>
        <v>0</v>
      </c>
      <c r="G10" s="34">
        <f>ABS('P1dB CL'!C178-G$5)</f>
        <v>0</v>
      </c>
      <c r="H10" s="34">
        <f>ABS('P1dB CL'!C234-H$5)</f>
        <v>0</v>
      </c>
      <c r="I10" s="34">
        <f>ABS('P1dB CL'!C290-I$5)</f>
        <v>0</v>
      </c>
      <c r="J10" s="34">
        <f>ABS('P1dB CL'!C346-J$5)</f>
        <v>0</v>
      </c>
      <c r="K10" s="15"/>
      <c r="L10" s="34">
        <f>ABS('P1dB CL'!C401-L$5)</f>
        <v>0</v>
      </c>
      <c r="M10" s="34">
        <f>ABS('P1dB CL'!C456-M$5)</f>
        <v>0</v>
      </c>
      <c r="N10" s="34">
        <f>ABS('P1dB CL'!C511-N$5)</f>
        <v>0</v>
      </c>
      <c r="O10" s="34">
        <f>ABS('P1dB CL'!C566-O$5)</f>
        <v>0</v>
      </c>
      <c r="P10" s="34">
        <f>ABS('P1dB CL'!C621-P$5)</f>
        <v>0</v>
      </c>
      <c r="Q10" s="34">
        <f>ABS('P1dB CL'!C672-Q$5)</f>
        <v>0</v>
      </c>
      <c r="S10" s="47">
        <f>'P1dB CL'!E6</f>
        <v>0</v>
      </c>
      <c r="T10" s="15"/>
      <c r="U10" s="54">
        <f>ABS('P1dB CL'!V10-U$5)</f>
        <v>0</v>
      </c>
      <c r="V10" s="34">
        <f>ABS('P1dB CL'!V66-V$5)</f>
        <v>0</v>
      </c>
      <c r="W10" s="34">
        <f>ABS('P1dB CL'!V122-W$5)</f>
        <v>0</v>
      </c>
      <c r="X10" s="34">
        <f>ABS('P1dB CL'!V178-X$5)</f>
        <v>0</v>
      </c>
      <c r="Y10" s="34">
        <f>ABS('P1dB CL'!V234-Y$5)</f>
        <v>0</v>
      </c>
      <c r="Z10" s="34">
        <f>ABS('P1dB CL'!V290-Z$5)</f>
        <v>0</v>
      </c>
      <c r="AA10" s="34">
        <f>ABS('P1dB CL'!V346-AA$5)</f>
        <v>0</v>
      </c>
      <c r="AB10" s="15"/>
      <c r="AC10" s="34">
        <f>ABS('P1dB CL'!V401-0)</f>
        <v>0</v>
      </c>
      <c r="AD10" s="34">
        <f>ABS('P1dB CL'!V456-0)</f>
        <v>0</v>
      </c>
      <c r="AE10" s="34">
        <f>ABS('P1dB CL'!V511-0)</f>
        <v>0</v>
      </c>
      <c r="AF10" s="34">
        <f>ABS('P1dB CL'!V566-0)</f>
        <v>0</v>
      </c>
      <c r="AG10" s="34">
        <f>ABS('P1dB CL'!V621-0)</f>
        <v>0</v>
      </c>
      <c r="AH10" s="34">
        <f>ABS('P1dB CL'!V676-0)</f>
        <v>0</v>
      </c>
      <c r="AI10" s="15"/>
    </row>
    <row r="11" spans="1:35" x14ac:dyDescent="0.25">
      <c r="B11" s="47">
        <f>'P1dB CL'!E7</f>
        <v>0</v>
      </c>
      <c r="C11" s="15"/>
      <c r="D11" s="54">
        <f>ABS('P1dB CL'!C11-D$5)</f>
        <v>0</v>
      </c>
      <c r="E11" s="34">
        <f>ABS('P1dB CL'!C67-E$5)</f>
        <v>0</v>
      </c>
      <c r="F11" s="34">
        <f>ABS('P1dB CL'!C123-F$5)</f>
        <v>0</v>
      </c>
      <c r="G11" s="34">
        <f>ABS('P1dB CL'!C179-G$5)</f>
        <v>0</v>
      </c>
      <c r="H11" s="34">
        <f>ABS('P1dB CL'!C235-H$5)</f>
        <v>0</v>
      </c>
      <c r="I11" s="34">
        <f>ABS('P1dB CL'!C291-I$5)</f>
        <v>0</v>
      </c>
      <c r="J11" s="34">
        <f>ABS('P1dB CL'!C347-J$5)</f>
        <v>0</v>
      </c>
      <c r="K11" s="15"/>
      <c r="L11" s="34">
        <f>ABS('P1dB CL'!C402-L$5)</f>
        <v>0</v>
      </c>
      <c r="M11" s="34">
        <f>ABS('P1dB CL'!C457-M$5)</f>
        <v>0</v>
      </c>
      <c r="N11" s="34">
        <f>ABS('P1dB CL'!C512-N$5)</f>
        <v>0</v>
      </c>
      <c r="O11" s="34">
        <f>ABS('P1dB CL'!C567-O$5)</f>
        <v>0</v>
      </c>
      <c r="P11" s="34">
        <f>ABS('P1dB CL'!C622-P$5)</f>
        <v>0</v>
      </c>
      <c r="Q11" s="34">
        <f>ABS('P1dB CL'!C673-Q$5)</f>
        <v>0</v>
      </c>
      <c r="S11" s="47">
        <f>'P1dB CL'!E7</f>
        <v>0</v>
      </c>
      <c r="T11" s="15"/>
      <c r="U11" s="54">
        <f>ABS('P1dB CL'!V11-U$5)</f>
        <v>0</v>
      </c>
      <c r="V11" s="34">
        <f>ABS('P1dB CL'!V67-V$5)</f>
        <v>0</v>
      </c>
      <c r="W11" s="34">
        <f>ABS('P1dB CL'!V123-W$5)</f>
        <v>0</v>
      </c>
      <c r="X11" s="34">
        <f>ABS('P1dB CL'!V179-X$5)</f>
        <v>0</v>
      </c>
      <c r="Y11" s="34">
        <f>ABS('P1dB CL'!V235-Y$5)</f>
        <v>0</v>
      </c>
      <c r="Z11" s="34">
        <f>ABS('P1dB CL'!V291-Z$5)</f>
        <v>0</v>
      </c>
      <c r="AA11" s="34">
        <f>ABS('P1dB CL'!V347-AA$5)</f>
        <v>0</v>
      </c>
      <c r="AB11" s="15"/>
      <c r="AC11" s="34">
        <f>ABS('P1dB CL'!V402-0)</f>
        <v>0</v>
      </c>
      <c r="AD11" s="34">
        <f>ABS('P1dB CL'!V457-0)</f>
        <v>0</v>
      </c>
      <c r="AE11" s="34">
        <f>ABS('P1dB CL'!V512-0)</f>
        <v>0</v>
      </c>
      <c r="AF11" s="34">
        <f>ABS('P1dB CL'!V567-0)</f>
        <v>0</v>
      </c>
      <c r="AG11" s="34">
        <f>ABS('P1dB CL'!V622-0)</f>
        <v>0</v>
      </c>
      <c r="AH11" s="34">
        <f>ABS('P1dB CL'!V677-0)</f>
        <v>0</v>
      </c>
      <c r="AI11" s="15"/>
    </row>
    <row r="12" spans="1:35" x14ac:dyDescent="0.25">
      <c r="B12" s="47">
        <f>'P1dB CL'!E8</f>
        <v>0</v>
      </c>
      <c r="C12" s="15"/>
      <c r="D12" s="54">
        <f>ABS('P1dB CL'!C12-D$5)</f>
        <v>0</v>
      </c>
      <c r="E12" s="34">
        <f>ABS('P1dB CL'!C68-E$5)</f>
        <v>0</v>
      </c>
      <c r="F12" s="34">
        <f>ABS('P1dB CL'!C124-F$5)</f>
        <v>0</v>
      </c>
      <c r="G12" s="34">
        <f>ABS('P1dB CL'!C180-G$5)</f>
        <v>0</v>
      </c>
      <c r="H12" s="34">
        <f>ABS('P1dB CL'!C236-H$5)</f>
        <v>0</v>
      </c>
      <c r="I12" s="34">
        <f>ABS('P1dB CL'!C292-I$5)</f>
        <v>0</v>
      </c>
      <c r="J12" s="34">
        <f>ABS('P1dB CL'!C348-J$5)</f>
        <v>0</v>
      </c>
      <c r="K12" s="15"/>
      <c r="L12" s="34">
        <f>ABS('P1dB CL'!C403-L$5)</f>
        <v>0</v>
      </c>
      <c r="M12" s="34">
        <f>ABS('P1dB CL'!C458-M$5)</f>
        <v>0</v>
      </c>
      <c r="N12" s="34">
        <f>ABS('P1dB CL'!C513-N$5)</f>
        <v>0</v>
      </c>
      <c r="O12" s="34">
        <f>ABS('P1dB CL'!C568-O$5)</f>
        <v>0</v>
      </c>
      <c r="P12" s="34">
        <f>ABS('P1dB CL'!C623-P$5)</f>
        <v>0</v>
      </c>
      <c r="Q12" s="34">
        <f>ABS('P1dB CL'!C674-Q$5)</f>
        <v>0</v>
      </c>
      <c r="S12" s="47">
        <f>'P1dB CL'!E8</f>
        <v>0</v>
      </c>
      <c r="T12" s="15"/>
      <c r="U12" s="54">
        <f>ABS('P1dB CL'!V12-U$5)</f>
        <v>0</v>
      </c>
      <c r="V12" s="34">
        <f>ABS('P1dB CL'!V68-V$5)</f>
        <v>0</v>
      </c>
      <c r="W12" s="34">
        <f>ABS('P1dB CL'!V124-W$5)</f>
        <v>0</v>
      </c>
      <c r="X12" s="34">
        <f>ABS('P1dB CL'!V180-X$5)</f>
        <v>0</v>
      </c>
      <c r="Y12" s="34">
        <f>ABS('P1dB CL'!V236-Y$5)</f>
        <v>0</v>
      </c>
      <c r="Z12" s="34">
        <f>ABS('P1dB CL'!V292-Z$5)</f>
        <v>0</v>
      </c>
      <c r="AA12" s="34">
        <f>ABS('P1dB CL'!V348-AA$5)</f>
        <v>0</v>
      </c>
      <c r="AB12" s="15"/>
      <c r="AC12" s="34">
        <f>ABS('P1dB CL'!V403-0)</f>
        <v>0</v>
      </c>
      <c r="AD12" s="34">
        <f>ABS('P1dB CL'!V458-0)</f>
        <v>0</v>
      </c>
      <c r="AE12" s="34">
        <f>ABS('P1dB CL'!V513-0)</f>
        <v>0</v>
      </c>
      <c r="AF12" s="34">
        <f>ABS('P1dB CL'!V568-0)</f>
        <v>0</v>
      </c>
      <c r="AG12" s="34">
        <f>ABS('P1dB CL'!V623-0)</f>
        <v>0</v>
      </c>
      <c r="AH12" s="34">
        <f>ABS('P1dB CL'!V678-0)</f>
        <v>0</v>
      </c>
      <c r="AI12" s="15"/>
    </row>
    <row r="13" spans="1:35" x14ac:dyDescent="0.25">
      <c r="B13" s="47">
        <f>'P1dB CL'!E9</f>
        <v>0</v>
      </c>
      <c r="C13" s="15"/>
      <c r="D13" s="54">
        <f>ABS('P1dB CL'!C13-D$5)</f>
        <v>0</v>
      </c>
      <c r="E13" s="34">
        <f>ABS('P1dB CL'!C69-E$5)</f>
        <v>0</v>
      </c>
      <c r="F13" s="34">
        <f>ABS('P1dB CL'!C125-F$5)</f>
        <v>0</v>
      </c>
      <c r="G13" s="34">
        <f>ABS('P1dB CL'!C181-G$5)</f>
        <v>0</v>
      </c>
      <c r="H13" s="34">
        <f>ABS('P1dB CL'!C237-H$5)</f>
        <v>0</v>
      </c>
      <c r="I13" s="34">
        <f>ABS('P1dB CL'!C293-I$5)</f>
        <v>0</v>
      </c>
      <c r="J13" s="34">
        <f>ABS('P1dB CL'!C349-J$5)</f>
        <v>0</v>
      </c>
      <c r="K13" s="15"/>
      <c r="L13" s="34">
        <f>ABS('P1dB CL'!C404-L$5)</f>
        <v>0</v>
      </c>
      <c r="M13" s="34">
        <f>ABS('P1dB CL'!C459-M$5)</f>
        <v>0</v>
      </c>
      <c r="N13" s="34">
        <f>ABS('P1dB CL'!C514-N$5)</f>
        <v>0</v>
      </c>
      <c r="O13" s="34">
        <f>ABS('P1dB CL'!C569-O$5)</f>
        <v>0</v>
      </c>
      <c r="P13" s="34">
        <f>ABS('P1dB CL'!C624-P$5)</f>
        <v>0</v>
      </c>
      <c r="Q13" s="34">
        <f>ABS('P1dB CL'!C675-Q$5)</f>
        <v>0</v>
      </c>
      <c r="S13" s="47">
        <f>'P1dB CL'!E9</f>
        <v>0</v>
      </c>
      <c r="T13" s="15"/>
      <c r="U13" s="54">
        <f>ABS('P1dB CL'!V13-U$5)</f>
        <v>0</v>
      </c>
      <c r="V13" s="34">
        <f>ABS('P1dB CL'!V69-V$5)</f>
        <v>0</v>
      </c>
      <c r="W13" s="34">
        <f>ABS('P1dB CL'!V125-W$5)</f>
        <v>0</v>
      </c>
      <c r="X13" s="34">
        <f>ABS('P1dB CL'!V181-X$5)</f>
        <v>0</v>
      </c>
      <c r="Y13" s="34">
        <f>ABS('P1dB CL'!V237-Y$5)</f>
        <v>0</v>
      </c>
      <c r="Z13" s="34">
        <f>ABS('P1dB CL'!V293-Z$5)</f>
        <v>0</v>
      </c>
      <c r="AA13" s="34">
        <f>ABS('P1dB CL'!V349-AA$5)</f>
        <v>0</v>
      </c>
      <c r="AB13" s="15"/>
      <c r="AC13" s="34">
        <f>ABS('P1dB CL'!V404-0)</f>
        <v>0</v>
      </c>
      <c r="AD13" s="34">
        <f>ABS('P1dB CL'!V459-0)</f>
        <v>0</v>
      </c>
      <c r="AE13" s="34">
        <f>ABS('P1dB CL'!V514-0)</f>
        <v>0</v>
      </c>
      <c r="AF13" s="34">
        <f>ABS('P1dB CL'!V569-0)</f>
        <v>0</v>
      </c>
      <c r="AG13" s="34">
        <f>ABS('P1dB CL'!V624-0)</f>
        <v>0</v>
      </c>
      <c r="AH13" s="34">
        <f>ABS('P1dB CL'!V679-0)</f>
        <v>0</v>
      </c>
      <c r="AI13" s="15"/>
    </row>
    <row r="14" spans="1:35" x14ac:dyDescent="0.25">
      <c r="B14" s="47">
        <f>'P1dB CL'!E10</f>
        <v>0</v>
      </c>
      <c r="C14" s="15"/>
      <c r="D14" s="54">
        <f>ABS('P1dB CL'!C14-D$5)</f>
        <v>0</v>
      </c>
      <c r="E14" s="34">
        <f>ABS('P1dB CL'!C70-E$5)</f>
        <v>0</v>
      </c>
      <c r="F14" s="34">
        <f>ABS('P1dB CL'!C126-F$5)</f>
        <v>0</v>
      </c>
      <c r="G14" s="34">
        <f>ABS('P1dB CL'!C182-G$5)</f>
        <v>0</v>
      </c>
      <c r="H14" s="34">
        <f>ABS('P1dB CL'!C238-H$5)</f>
        <v>0</v>
      </c>
      <c r="I14" s="34">
        <f>ABS('P1dB CL'!C294-I$5)</f>
        <v>0</v>
      </c>
      <c r="J14" s="34">
        <f>ABS('P1dB CL'!C350-J$5)</f>
        <v>0</v>
      </c>
      <c r="K14" s="15"/>
      <c r="L14" s="34">
        <f>ABS('P1dB CL'!C405-L$5)</f>
        <v>0</v>
      </c>
      <c r="M14" s="34">
        <f>ABS('P1dB CL'!C460-M$5)</f>
        <v>0</v>
      </c>
      <c r="N14" s="34">
        <f>ABS('P1dB CL'!C515-N$5)</f>
        <v>0</v>
      </c>
      <c r="O14" s="34">
        <f>ABS('P1dB CL'!C570-O$5)</f>
        <v>0</v>
      </c>
      <c r="P14" s="34">
        <f>ABS('P1dB CL'!C625-P$5)</f>
        <v>0</v>
      </c>
      <c r="Q14" s="34">
        <f>ABS('P1dB CL'!C676-Q$5)</f>
        <v>0</v>
      </c>
      <c r="S14" s="47">
        <f>'P1dB CL'!E10</f>
        <v>0</v>
      </c>
      <c r="T14" s="15"/>
      <c r="U14" s="54">
        <f>ABS('P1dB CL'!V14-U$5)</f>
        <v>0</v>
      </c>
      <c r="V14" s="34">
        <f>ABS('P1dB CL'!V70-V$5)</f>
        <v>0</v>
      </c>
      <c r="W14" s="34">
        <f>ABS('P1dB CL'!V126-W$5)</f>
        <v>0</v>
      </c>
      <c r="X14" s="34">
        <f>ABS('P1dB CL'!V182-X$5)</f>
        <v>0</v>
      </c>
      <c r="Y14" s="34">
        <f>ABS('P1dB CL'!V238-Y$5)</f>
        <v>0</v>
      </c>
      <c r="Z14" s="34">
        <f>ABS('P1dB CL'!V294-Z$5)</f>
        <v>0</v>
      </c>
      <c r="AA14" s="34">
        <f>ABS('P1dB CL'!V350-AA$5)</f>
        <v>0</v>
      </c>
      <c r="AB14" s="15"/>
      <c r="AC14" s="34">
        <f>ABS('P1dB CL'!V405-0)</f>
        <v>0</v>
      </c>
      <c r="AD14" s="34">
        <f>ABS('P1dB CL'!V460-0)</f>
        <v>0</v>
      </c>
      <c r="AE14" s="34">
        <f>ABS('P1dB CL'!V515-0)</f>
        <v>0</v>
      </c>
      <c r="AF14" s="34">
        <f>ABS('P1dB CL'!V570-0)</f>
        <v>0</v>
      </c>
      <c r="AG14" s="34">
        <f>ABS('P1dB CL'!V625-0)</f>
        <v>0</v>
      </c>
      <c r="AH14" s="34">
        <f>ABS('P1dB CL'!V680-0)</f>
        <v>0</v>
      </c>
      <c r="AI14" s="15"/>
    </row>
    <row r="15" spans="1:35" x14ac:dyDescent="0.25">
      <c r="B15" s="47">
        <f>'P1dB CL'!E11</f>
        <v>0</v>
      </c>
      <c r="C15" s="15"/>
      <c r="D15" s="54">
        <f>ABS('P1dB CL'!C15-D$5)</f>
        <v>0</v>
      </c>
      <c r="E15" s="34">
        <f>ABS('P1dB CL'!C71-E$5)</f>
        <v>0</v>
      </c>
      <c r="F15" s="34">
        <f>ABS('P1dB CL'!C127-F$5)</f>
        <v>0</v>
      </c>
      <c r="G15" s="34">
        <f>ABS('P1dB CL'!C183-G$5)</f>
        <v>0</v>
      </c>
      <c r="H15" s="34">
        <f>ABS('P1dB CL'!C239-H$5)</f>
        <v>0</v>
      </c>
      <c r="I15" s="34">
        <f>ABS('P1dB CL'!C295-I$5)</f>
        <v>0</v>
      </c>
      <c r="J15" s="34">
        <f>ABS('P1dB CL'!C351-J$5)</f>
        <v>0</v>
      </c>
      <c r="K15" s="15"/>
      <c r="L15" s="34">
        <f>ABS('P1dB CL'!C406-L$5)</f>
        <v>0</v>
      </c>
      <c r="M15" s="34">
        <f>ABS('P1dB CL'!C461-M$5)</f>
        <v>0</v>
      </c>
      <c r="N15" s="34">
        <f>ABS('P1dB CL'!C516-N$5)</f>
        <v>0</v>
      </c>
      <c r="O15" s="34">
        <f>ABS('P1dB CL'!C571-O$5)</f>
        <v>0</v>
      </c>
      <c r="P15" s="34">
        <f>ABS('P1dB CL'!C626-P$5)</f>
        <v>0</v>
      </c>
      <c r="Q15" s="34">
        <f>ABS('P1dB CL'!C677-Q$5)</f>
        <v>0</v>
      </c>
      <c r="S15" s="47">
        <f>'P1dB CL'!E11</f>
        <v>0</v>
      </c>
      <c r="T15" s="15"/>
      <c r="U15" s="54">
        <f>ABS('P1dB CL'!V15-U$5)</f>
        <v>0</v>
      </c>
      <c r="V15" s="34">
        <f>ABS('P1dB CL'!V71-V$5)</f>
        <v>0</v>
      </c>
      <c r="W15" s="34">
        <f>ABS('P1dB CL'!V127-W$5)</f>
        <v>0</v>
      </c>
      <c r="X15" s="34">
        <f>ABS('P1dB CL'!V183-X$5)</f>
        <v>0</v>
      </c>
      <c r="Y15" s="34">
        <f>ABS('P1dB CL'!V239-Y$5)</f>
        <v>0</v>
      </c>
      <c r="Z15" s="34">
        <f>ABS('P1dB CL'!V295-Z$5)</f>
        <v>0</v>
      </c>
      <c r="AA15" s="34">
        <f>ABS('P1dB CL'!V351-AA$5)</f>
        <v>0</v>
      </c>
      <c r="AB15" s="15"/>
      <c r="AC15" s="34">
        <f>ABS('P1dB CL'!V406-0)</f>
        <v>0</v>
      </c>
      <c r="AD15" s="34">
        <f>ABS('P1dB CL'!V461-0)</f>
        <v>0</v>
      </c>
      <c r="AE15" s="34">
        <f>ABS('P1dB CL'!V516-0)</f>
        <v>0</v>
      </c>
      <c r="AF15" s="34">
        <f>ABS('P1dB CL'!V571-0)</f>
        <v>0</v>
      </c>
      <c r="AG15" s="34">
        <f>ABS('P1dB CL'!V626-0)</f>
        <v>0</v>
      </c>
      <c r="AH15" s="34">
        <f>ABS('P1dB CL'!V681-0)</f>
        <v>0</v>
      </c>
      <c r="AI15" s="15"/>
    </row>
    <row r="16" spans="1:35" x14ac:dyDescent="0.25">
      <c r="B16" s="47">
        <f>'P1dB CL'!E12</f>
        <v>0</v>
      </c>
      <c r="C16" s="15"/>
      <c r="D16" s="54">
        <f>ABS('P1dB CL'!C16-D$5)</f>
        <v>0</v>
      </c>
      <c r="E16" s="34">
        <f>ABS('P1dB CL'!C72-E$5)</f>
        <v>0</v>
      </c>
      <c r="F16" s="34">
        <f>ABS('P1dB CL'!C128-F$5)</f>
        <v>0</v>
      </c>
      <c r="G16" s="34">
        <f>ABS('P1dB CL'!C184-G$5)</f>
        <v>0</v>
      </c>
      <c r="H16" s="34">
        <f>ABS('P1dB CL'!C240-H$5)</f>
        <v>0</v>
      </c>
      <c r="I16" s="34">
        <f>ABS('P1dB CL'!C296-I$5)</f>
        <v>0</v>
      </c>
      <c r="J16" s="34">
        <f>ABS('P1dB CL'!C352-J$5)</f>
        <v>0</v>
      </c>
      <c r="K16" s="15"/>
      <c r="L16" s="34">
        <f>ABS('P1dB CL'!C407-L$5)</f>
        <v>0</v>
      </c>
      <c r="M16" s="34">
        <f>ABS('P1dB CL'!C462-M$5)</f>
        <v>0</v>
      </c>
      <c r="N16" s="34">
        <f>ABS('P1dB CL'!C517-N$5)</f>
        <v>0</v>
      </c>
      <c r="O16" s="34">
        <f>ABS('P1dB CL'!C572-O$5)</f>
        <v>0</v>
      </c>
      <c r="P16" s="34">
        <f>ABS('P1dB CL'!C627-P$5)</f>
        <v>0</v>
      </c>
      <c r="Q16" s="34">
        <f>ABS('P1dB CL'!C678-Q$5)</f>
        <v>0</v>
      </c>
      <c r="S16" s="47">
        <f>'P1dB CL'!E12</f>
        <v>0</v>
      </c>
      <c r="T16" s="15"/>
      <c r="U16" s="54">
        <f>ABS('P1dB CL'!V16-U$5)</f>
        <v>0</v>
      </c>
      <c r="V16" s="34">
        <f>ABS('P1dB CL'!V72-V$5)</f>
        <v>0</v>
      </c>
      <c r="W16" s="34">
        <f>ABS('P1dB CL'!V128-W$5)</f>
        <v>0</v>
      </c>
      <c r="X16" s="34">
        <f>ABS('P1dB CL'!V184-X$5)</f>
        <v>0</v>
      </c>
      <c r="Y16" s="34">
        <f>ABS('P1dB CL'!V240-Y$5)</f>
        <v>0</v>
      </c>
      <c r="Z16" s="34">
        <f>ABS('P1dB CL'!V296-Z$5)</f>
        <v>0</v>
      </c>
      <c r="AA16" s="34">
        <f>ABS('P1dB CL'!V352-AA$5)</f>
        <v>0</v>
      </c>
      <c r="AB16" s="15"/>
      <c r="AC16" s="34">
        <f>ABS('P1dB CL'!V407-0)</f>
        <v>0</v>
      </c>
      <c r="AD16" s="34">
        <f>ABS('P1dB CL'!V462-0)</f>
        <v>0</v>
      </c>
      <c r="AE16" s="34">
        <f>ABS('P1dB CL'!V517-0)</f>
        <v>0</v>
      </c>
      <c r="AF16" s="34">
        <f>ABS('P1dB CL'!V572-0)</f>
        <v>0</v>
      </c>
      <c r="AG16" s="34">
        <f>ABS('P1dB CL'!V627-0)</f>
        <v>0</v>
      </c>
      <c r="AH16" s="34">
        <f>ABS('P1dB CL'!V682-0)</f>
        <v>0</v>
      </c>
      <c r="AI16" s="15"/>
    </row>
    <row r="17" spans="2:35" x14ac:dyDescent="0.25">
      <c r="B17" s="47">
        <f>'P1dB CL'!E13</f>
        <v>0</v>
      </c>
      <c r="C17" s="15"/>
      <c r="D17" s="54">
        <f>ABS('P1dB CL'!C17-D$5)</f>
        <v>0</v>
      </c>
      <c r="E17" s="34">
        <f>ABS('P1dB CL'!C73-E$5)</f>
        <v>0</v>
      </c>
      <c r="F17" s="34">
        <f>ABS('P1dB CL'!C129-F$5)</f>
        <v>0</v>
      </c>
      <c r="G17" s="34">
        <f>ABS('P1dB CL'!C185-G$5)</f>
        <v>0</v>
      </c>
      <c r="H17" s="34">
        <f>ABS('P1dB CL'!C241-H$5)</f>
        <v>0</v>
      </c>
      <c r="I17" s="34">
        <f>ABS('P1dB CL'!C297-I$5)</f>
        <v>0</v>
      </c>
      <c r="J17" s="34">
        <f>ABS('P1dB CL'!C353-J$5)</f>
        <v>0</v>
      </c>
      <c r="K17" s="15"/>
      <c r="L17" s="34">
        <f>ABS('P1dB CL'!C408-L$5)</f>
        <v>0</v>
      </c>
      <c r="M17" s="34">
        <f>ABS('P1dB CL'!C463-M$5)</f>
        <v>0</v>
      </c>
      <c r="N17" s="34">
        <f>ABS('P1dB CL'!C518-N$5)</f>
        <v>0</v>
      </c>
      <c r="O17" s="34">
        <f>ABS('P1dB CL'!C573-O$5)</f>
        <v>0</v>
      </c>
      <c r="P17" s="34">
        <f>ABS('P1dB CL'!C628-P$5)</f>
        <v>0</v>
      </c>
      <c r="Q17" s="34">
        <f>ABS('P1dB CL'!C679-Q$5)</f>
        <v>0</v>
      </c>
      <c r="S17" s="47">
        <f>'P1dB CL'!E13</f>
        <v>0</v>
      </c>
      <c r="T17" s="15"/>
      <c r="U17" s="54">
        <f>ABS('P1dB CL'!V17-U$5)</f>
        <v>0</v>
      </c>
      <c r="V17" s="34">
        <f>ABS('P1dB CL'!V73-V$5)</f>
        <v>0</v>
      </c>
      <c r="W17" s="34">
        <f>ABS('P1dB CL'!V129-W$5)</f>
        <v>0</v>
      </c>
      <c r="X17" s="34">
        <f>ABS('P1dB CL'!V185-X$5)</f>
        <v>0</v>
      </c>
      <c r="Y17" s="34">
        <f>ABS('P1dB CL'!V241-Y$5)</f>
        <v>0</v>
      </c>
      <c r="Z17" s="34">
        <f>ABS('P1dB CL'!V297-Z$5)</f>
        <v>0</v>
      </c>
      <c r="AA17" s="34">
        <f>ABS('P1dB CL'!V353-AA$5)</f>
        <v>0</v>
      </c>
      <c r="AB17" s="15"/>
      <c r="AC17" s="34">
        <f>ABS('P1dB CL'!V408-0)</f>
        <v>0</v>
      </c>
      <c r="AD17" s="34">
        <f>ABS('P1dB CL'!V463-0)</f>
        <v>0</v>
      </c>
      <c r="AE17" s="34">
        <f>ABS('P1dB CL'!V518-0)</f>
        <v>0</v>
      </c>
      <c r="AF17" s="34">
        <f>ABS('P1dB CL'!V573-0)</f>
        <v>0</v>
      </c>
      <c r="AG17" s="34">
        <f>ABS('P1dB CL'!V628-0)</f>
        <v>0</v>
      </c>
      <c r="AH17" s="34">
        <f>ABS('P1dB CL'!V683-0)</f>
        <v>0</v>
      </c>
      <c r="AI17" s="15"/>
    </row>
    <row r="18" spans="2:35" x14ac:dyDescent="0.25">
      <c r="B18" s="47">
        <f>'P1dB CL'!E14</f>
        <v>0</v>
      </c>
      <c r="C18" s="15"/>
      <c r="D18" s="54">
        <f>ABS('P1dB CL'!C18-D$5)</f>
        <v>0</v>
      </c>
      <c r="E18" s="34">
        <f>ABS('P1dB CL'!C74-E$5)</f>
        <v>0</v>
      </c>
      <c r="F18" s="34">
        <f>ABS('P1dB CL'!C130-F$5)</f>
        <v>0</v>
      </c>
      <c r="G18" s="34">
        <f>ABS('P1dB CL'!C186-G$5)</f>
        <v>0</v>
      </c>
      <c r="H18" s="34">
        <f>ABS('P1dB CL'!C242-H$5)</f>
        <v>0</v>
      </c>
      <c r="I18" s="34">
        <f>ABS('P1dB CL'!C298-I$5)</f>
        <v>0</v>
      </c>
      <c r="J18" s="34">
        <f>ABS('P1dB CL'!C354-J$5)</f>
        <v>0</v>
      </c>
      <c r="K18" s="15"/>
      <c r="L18" s="34">
        <f>ABS('P1dB CL'!C409-L$5)</f>
        <v>0</v>
      </c>
      <c r="M18" s="34">
        <f>ABS('P1dB CL'!C464-M$5)</f>
        <v>0</v>
      </c>
      <c r="N18" s="34">
        <f>ABS('P1dB CL'!C519-N$5)</f>
        <v>0</v>
      </c>
      <c r="O18" s="34">
        <f>ABS('P1dB CL'!C574-O$5)</f>
        <v>0</v>
      </c>
      <c r="P18" s="34">
        <f>ABS('P1dB CL'!C629-P$5)</f>
        <v>0</v>
      </c>
      <c r="Q18" s="34">
        <f>ABS('P1dB CL'!C680-Q$5)</f>
        <v>0</v>
      </c>
      <c r="S18" s="47">
        <f>'P1dB CL'!E14</f>
        <v>0</v>
      </c>
      <c r="T18" s="15"/>
      <c r="U18" s="54">
        <f>ABS('P1dB CL'!V18-U$5)</f>
        <v>0</v>
      </c>
      <c r="V18" s="34">
        <f>ABS('P1dB CL'!V74-V$5)</f>
        <v>0</v>
      </c>
      <c r="W18" s="34">
        <f>ABS('P1dB CL'!V130-W$5)</f>
        <v>0</v>
      </c>
      <c r="X18" s="34">
        <f>ABS('P1dB CL'!V186-X$5)</f>
        <v>0</v>
      </c>
      <c r="Y18" s="34">
        <f>ABS('P1dB CL'!V242-Y$5)</f>
        <v>0</v>
      </c>
      <c r="Z18" s="34">
        <f>ABS('P1dB CL'!V298-Z$5)</f>
        <v>0</v>
      </c>
      <c r="AA18" s="34">
        <f>ABS('P1dB CL'!V354-AA$5)</f>
        <v>0</v>
      </c>
      <c r="AB18" s="15"/>
      <c r="AC18" s="34">
        <f>ABS('P1dB CL'!V409-0)</f>
        <v>0</v>
      </c>
      <c r="AD18" s="34">
        <f>ABS('P1dB CL'!V464-0)</f>
        <v>0</v>
      </c>
      <c r="AE18" s="34">
        <f>ABS('P1dB CL'!V519-0)</f>
        <v>0</v>
      </c>
      <c r="AF18" s="34">
        <f>ABS('P1dB CL'!V574-0)</f>
        <v>0</v>
      </c>
      <c r="AG18" s="34">
        <f>ABS('P1dB CL'!V629-0)</f>
        <v>0</v>
      </c>
      <c r="AH18" s="34">
        <f>ABS('P1dB CL'!V684-0)</f>
        <v>0</v>
      </c>
      <c r="AI18" s="15"/>
    </row>
    <row r="19" spans="2:35" x14ac:dyDescent="0.25">
      <c r="B19" s="47">
        <f>'P1dB CL'!E15</f>
        <v>0</v>
      </c>
      <c r="C19" s="15"/>
      <c r="D19" s="54">
        <f>ABS('P1dB CL'!C19-D$5)</f>
        <v>0</v>
      </c>
      <c r="E19" s="34">
        <f>ABS('P1dB CL'!C75-E$5)</f>
        <v>0</v>
      </c>
      <c r="F19" s="34">
        <f>ABS('P1dB CL'!C131-F$5)</f>
        <v>0</v>
      </c>
      <c r="G19" s="34">
        <f>ABS('P1dB CL'!C187-G$5)</f>
        <v>0</v>
      </c>
      <c r="H19" s="34">
        <f>ABS('P1dB CL'!C243-H$5)</f>
        <v>0</v>
      </c>
      <c r="I19" s="34">
        <f>ABS('P1dB CL'!C299-I$5)</f>
        <v>0</v>
      </c>
      <c r="J19" s="34">
        <f>ABS('P1dB CL'!C355-J$5)</f>
        <v>0</v>
      </c>
      <c r="K19" s="15"/>
      <c r="L19" s="34">
        <f>ABS('P1dB CL'!C410-L$5)</f>
        <v>0</v>
      </c>
      <c r="M19" s="34">
        <f>ABS('P1dB CL'!C465-M$5)</f>
        <v>0</v>
      </c>
      <c r="N19" s="34">
        <f>ABS('P1dB CL'!C520-N$5)</f>
        <v>0</v>
      </c>
      <c r="O19" s="34">
        <f>ABS('P1dB CL'!C575-O$5)</f>
        <v>0</v>
      </c>
      <c r="P19" s="34">
        <f>ABS('P1dB CL'!C630-P$5)</f>
        <v>0</v>
      </c>
      <c r="Q19" s="34">
        <f>ABS('P1dB CL'!C681-Q$5)</f>
        <v>0</v>
      </c>
      <c r="S19" s="47">
        <f>'P1dB CL'!E15</f>
        <v>0</v>
      </c>
      <c r="T19" s="15"/>
      <c r="U19" s="54">
        <f>ABS('P1dB CL'!V19-U$5)</f>
        <v>0</v>
      </c>
      <c r="V19" s="34">
        <f>ABS('P1dB CL'!V75-V$5)</f>
        <v>0</v>
      </c>
      <c r="W19" s="34">
        <f>ABS('P1dB CL'!V131-W$5)</f>
        <v>0</v>
      </c>
      <c r="X19" s="34">
        <f>ABS('P1dB CL'!V187-X$5)</f>
        <v>0</v>
      </c>
      <c r="Y19" s="34">
        <f>ABS('P1dB CL'!V243-Y$5)</f>
        <v>0</v>
      </c>
      <c r="Z19" s="34">
        <f>ABS('P1dB CL'!V299-Z$5)</f>
        <v>0</v>
      </c>
      <c r="AA19" s="34">
        <f>ABS('P1dB CL'!V355-AA$5)</f>
        <v>0</v>
      </c>
      <c r="AB19" s="15"/>
      <c r="AC19" s="34">
        <f>ABS('P1dB CL'!V410-0)</f>
        <v>0</v>
      </c>
      <c r="AD19" s="34">
        <f>ABS('P1dB CL'!V465-0)</f>
        <v>0</v>
      </c>
      <c r="AE19" s="34">
        <f>ABS('P1dB CL'!V520-0)</f>
        <v>0</v>
      </c>
      <c r="AF19" s="34">
        <f>ABS('P1dB CL'!V575-0)</f>
        <v>0</v>
      </c>
      <c r="AG19" s="34">
        <f>ABS('P1dB CL'!V630-0)</f>
        <v>0</v>
      </c>
      <c r="AH19" s="34">
        <f>ABS('P1dB CL'!V685-0)</f>
        <v>0</v>
      </c>
      <c r="AI19" s="15"/>
    </row>
    <row r="20" spans="2:35" x14ac:dyDescent="0.25">
      <c r="B20" s="47">
        <f>'P1dB CL'!E16</f>
        <v>0</v>
      </c>
      <c r="C20" s="15"/>
      <c r="D20" s="54">
        <f>ABS('P1dB CL'!C20-D$5)</f>
        <v>0</v>
      </c>
      <c r="E20" s="34">
        <f>ABS('P1dB CL'!C76-E$5)</f>
        <v>0</v>
      </c>
      <c r="F20" s="34">
        <f>ABS('P1dB CL'!C132-F$5)</f>
        <v>0</v>
      </c>
      <c r="G20" s="34">
        <f>ABS('P1dB CL'!C188-G$5)</f>
        <v>0</v>
      </c>
      <c r="H20" s="34">
        <f>ABS('P1dB CL'!C244-H$5)</f>
        <v>0</v>
      </c>
      <c r="I20" s="34">
        <f>ABS('P1dB CL'!C300-I$5)</f>
        <v>0</v>
      </c>
      <c r="J20" s="34">
        <f>ABS('P1dB CL'!C356-J$5)</f>
        <v>0</v>
      </c>
      <c r="K20" s="15"/>
      <c r="L20" s="34">
        <f>ABS('P1dB CL'!C411-L$5)</f>
        <v>0</v>
      </c>
      <c r="M20" s="34">
        <f>ABS('P1dB CL'!C466-M$5)</f>
        <v>0</v>
      </c>
      <c r="N20" s="34">
        <f>ABS('P1dB CL'!C521-N$5)</f>
        <v>0</v>
      </c>
      <c r="O20" s="34">
        <f>ABS('P1dB CL'!C576-O$5)</f>
        <v>0</v>
      </c>
      <c r="P20" s="34">
        <f>ABS('P1dB CL'!C631-P$5)</f>
        <v>0</v>
      </c>
      <c r="Q20" s="34">
        <f>ABS('P1dB CL'!C682-Q$5)</f>
        <v>0</v>
      </c>
      <c r="S20" s="47">
        <f>'P1dB CL'!E16</f>
        <v>0</v>
      </c>
      <c r="T20" s="15"/>
      <c r="U20" s="54">
        <f>ABS('P1dB CL'!V20-U$5)</f>
        <v>0</v>
      </c>
      <c r="V20" s="34">
        <f>ABS('P1dB CL'!V76-V$5)</f>
        <v>0</v>
      </c>
      <c r="W20" s="34">
        <f>ABS('P1dB CL'!V132-W$5)</f>
        <v>0</v>
      </c>
      <c r="X20" s="34">
        <f>ABS('P1dB CL'!V188-X$5)</f>
        <v>0</v>
      </c>
      <c r="Y20" s="34">
        <f>ABS('P1dB CL'!V244-Y$5)</f>
        <v>0</v>
      </c>
      <c r="Z20" s="34">
        <f>ABS('P1dB CL'!V300-Z$5)</f>
        <v>0</v>
      </c>
      <c r="AA20" s="34">
        <f>ABS('P1dB CL'!V356-AA$5)</f>
        <v>0</v>
      </c>
      <c r="AB20" s="15"/>
      <c r="AC20" s="34">
        <f>ABS('P1dB CL'!V411-0)</f>
        <v>0</v>
      </c>
      <c r="AD20" s="34">
        <f>ABS('P1dB CL'!V466-0)</f>
        <v>0</v>
      </c>
      <c r="AE20" s="34">
        <f>ABS('P1dB CL'!V521-0)</f>
        <v>0</v>
      </c>
      <c r="AF20" s="34">
        <f>ABS('P1dB CL'!V576-0)</f>
        <v>0</v>
      </c>
      <c r="AG20" s="34">
        <f>ABS('P1dB CL'!V631-0)</f>
        <v>0</v>
      </c>
      <c r="AH20" s="34">
        <f>ABS('P1dB CL'!V686-0)</f>
        <v>0</v>
      </c>
      <c r="AI20" s="15"/>
    </row>
    <row r="21" spans="2:35" x14ac:dyDescent="0.25">
      <c r="B21" s="47">
        <f>'P1dB CL'!E17</f>
        <v>0</v>
      </c>
      <c r="C21" s="15"/>
      <c r="D21" s="54">
        <f>ABS('P1dB CL'!C21-D$5)</f>
        <v>0</v>
      </c>
      <c r="E21" s="34">
        <f>ABS('P1dB CL'!C77-E$5)</f>
        <v>0</v>
      </c>
      <c r="F21" s="34">
        <f>ABS('P1dB CL'!C133-F$5)</f>
        <v>0</v>
      </c>
      <c r="G21" s="34">
        <f>ABS('P1dB CL'!C189-G$5)</f>
        <v>0</v>
      </c>
      <c r="H21" s="34">
        <f>ABS('P1dB CL'!C245-H$5)</f>
        <v>0</v>
      </c>
      <c r="I21" s="34">
        <f>ABS('P1dB CL'!C301-I$5)</f>
        <v>0</v>
      </c>
      <c r="J21" s="34">
        <f>ABS('P1dB CL'!C357-J$5)</f>
        <v>0</v>
      </c>
      <c r="K21" s="15"/>
      <c r="L21" s="34">
        <f>ABS('P1dB CL'!C412-L$5)</f>
        <v>0</v>
      </c>
      <c r="M21" s="34">
        <f>ABS('P1dB CL'!C467-M$5)</f>
        <v>0</v>
      </c>
      <c r="N21" s="34">
        <f>ABS('P1dB CL'!C522-N$5)</f>
        <v>0</v>
      </c>
      <c r="O21" s="34">
        <f>ABS('P1dB CL'!C577-O$5)</f>
        <v>0</v>
      </c>
      <c r="P21" s="34">
        <f>ABS('P1dB CL'!C632-P$5)</f>
        <v>0</v>
      </c>
      <c r="Q21" s="34">
        <f>ABS('P1dB CL'!C683-Q$5)</f>
        <v>0</v>
      </c>
      <c r="S21" s="47">
        <f>'P1dB CL'!E17</f>
        <v>0</v>
      </c>
      <c r="T21" s="15"/>
      <c r="U21" s="54">
        <f>ABS('P1dB CL'!V21-U$5)</f>
        <v>0</v>
      </c>
      <c r="V21" s="34">
        <f>ABS('P1dB CL'!V77-V$5)</f>
        <v>0</v>
      </c>
      <c r="W21" s="34">
        <f>ABS('P1dB CL'!V133-W$5)</f>
        <v>0</v>
      </c>
      <c r="X21" s="34">
        <f>ABS('P1dB CL'!V189-X$5)</f>
        <v>0</v>
      </c>
      <c r="Y21" s="34">
        <f>ABS('P1dB CL'!V245-Y$5)</f>
        <v>0</v>
      </c>
      <c r="Z21" s="34">
        <f>ABS('P1dB CL'!V301-Z$5)</f>
        <v>0</v>
      </c>
      <c r="AA21" s="34">
        <f>ABS('P1dB CL'!V357-AA$5)</f>
        <v>0</v>
      </c>
      <c r="AB21" s="15"/>
      <c r="AC21" s="34">
        <f>ABS('P1dB CL'!V412-0)</f>
        <v>0</v>
      </c>
      <c r="AD21" s="34">
        <f>ABS('P1dB CL'!V467-0)</f>
        <v>0</v>
      </c>
      <c r="AE21" s="34">
        <f>ABS('P1dB CL'!V522-0)</f>
        <v>0</v>
      </c>
      <c r="AF21" s="34">
        <f>ABS('P1dB CL'!V577-0)</f>
        <v>0</v>
      </c>
      <c r="AG21" s="34">
        <f>ABS('P1dB CL'!V632-0)</f>
        <v>0</v>
      </c>
      <c r="AH21" s="34">
        <f>ABS('P1dB CL'!V687-0)</f>
        <v>0</v>
      </c>
      <c r="AI21" s="15"/>
    </row>
    <row r="22" spans="2:35" x14ac:dyDescent="0.25">
      <c r="B22" s="47">
        <f>'P1dB CL'!E18</f>
        <v>0</v>
      </c>
      <c r="C22" s="15"/>
      <c r="D22" s="54">
        <f>ABS('P1dB CL'!C22-D$5)</f>
        <v>0</v>
      </c>
      <c r="E22" s="34">
        <f>ABS('P1dB CL'!C78-E$5)</f>
        <v>0</v>
      </c>
      <c r="F22" s="34">
        <f>ABS('P1dB CL'!C134-F$5)</f>
        <v>0</v>
      </c>
      <c r="G22" s="34">
        <f>ABS('P1dB CL'!C190-G$5)</f>
        <v>0</v>
      </c>
      <c r="H22" s="34">
        <f>ABS('P1dB CL'!C246-H$5)</f>
        <v>0</v>
      </c>
      <c r="I22" s="34">
        <f>ABS('P1dB CL'!C302-I$5)</f>
        <v>0</v>
      </c>
      <c r="J22" s="34">
        <f>ABS('P1dB CL'!C358-J$5)</f>
        <v>0</v>
      </c>
      <c r="K22" s="15"/>
      <c r="L22" s="34">
        <f>ABS('P1dB CL'!C413-L$5)</f>
        <v>0</v>
      </c>
      <c r="M22" s="34">
        <f>ABS('P1dB CL'!C468-M$5)</f>
        <v>0</v>
      </c>
      <c r="N22" s="34">
        <f>ABS('P1dB CL'!C523-N$5)</f>
        <v>0</v>
      </c>
      <c r="O22" s="34">
        <f>ABS('P1dB CL'!C578-O$5)</f>
        <v>0</v>
      </c>
      <c r="P22" s="34">
        <f>ABS('P1dB CL'!C633-P$5)</f>
        <v>0</v>
      </c>
      <c r="Q22" s="34">
        <f>ABS('P1dB CL'!C684-Q$5)</f>
        <v>0</v>
      </c>
      <c r="S22" s="47">
        <f>'P1dB CL'!E18</f>
        <v>0</v>
      </c>
      <c r="T22" s="15"/>
      <c r="U22" s="54">
        <f>ABS('P1dB CL'!V22-U$5)</f>
        <v>0</v>
      </c>
      <c r="V22" s="34">
        <f>ABS('P1dB CL'!V78-V$5)</f>
        <v>0</v>
      </c>
      <c r="W22" s="34">
        <f>ABS('P1dB CL'!V134-W$5)</f>
        <v>0</v>
      </c>
      <c r="X22" s="34">
        <f>ABS('P1dB CL'!V190-X$5)</f>
        <v>0</v>
      </c>
      <c r="Y22" s="34">
        <f>ABS('P1dB CL'!V246-Y$5)</f>
        <v>0</v>
      </c>
      <c r="Z22" s="34">
        <f>ABS('P1dB CL'!V302-Z$5)</f>
        <v>0</v>
      </c>
      <c r="AA22" s="34">
        <f>ABS('P1dB CL'!V358-AA$5)</f>
        <v>0</v>
      </c>
      <c r="AB22" s="15"/>
      <c r="AC22" s="34">
        <f>ABS('P1dB CL'!V413-0)</f>
        <v>0</v>
      </c>
      <c r="AD22" s="34">
        <f>ABS('P1dB CL'!V468-0)</f>
        <v>0</v>
      </c>
      <c r="AE22" s="34">
        <f>ABS('P1dB CL'!V523-0)</f>
        <v>0</v>
      </c>
      <c r="AF22" s="34">
        <f>ABS('P1dB CL'!V578-0)</f>
        <v>0</v>
      </c>
      <c r="AG22" s="34">
        <f>ABS('P1dB CL'!V633-0)</f>
        <v>0</v>
      </c>
      <c r="AH22" s="34">
        <f>ABS('P1dB CL'!V688-0)</f>
        <v>0</v>
      </c>
      <c r="AI22" s="15"/>
    </row>
    <row r="23" spans="2:35" x14ac:dyDescent="0.25">
      <c r="B23" s="47">
        <f>'P1dB CL'!E19</f>
        <v>0</v>
      </c>
      <c r="C23" s="15"/>
      <c r="D23" s="54">
        <f>ABS('P1dB CL'!C23-D$5)</f>
        <v>0</v>
      </c>
      <c r="E23" s="34">
        <f>ABS('P1dB CL'!C79-E$5)</f>
        <v>0</v>
      </c>
      <c r="F23" s="34">
        <f>ABS('P1dB CL'!C135-F$5)</f>
        <v>0</v>
      </c>
      <c r="G23" s="34">
        <f>ABS('P1dB CL'!C191-G$5)</f>
        <v>0</v>
      </c>
      <c r="H23" s="34">
        <f>ABS('P1dB CL'!C247-H$5)</f>
        <v>0</v>
      </c>
      <c r="I23" s="34">
        <f>ABS('P1dB CL'!C303-I$5)</f>
        <v>0</v>
      </c>
      <c r="J23" s="34">
        <f>ABS('P1dB CL'!C359-J$5)</f>
        <v>0</v>
      </c>
      <c r="K23" s="15"/>
      <c r="L23" s="34">
        <f>ABS('P1dB CL'!C414-L$5)</f>
        <v>0</v>
      </c>
      <c r="M23" s="34">
        <f>ABS('P1dB CL'!C469-M$5)</f>
        <v>0</v>
      </c>
      <c r="N23" s="34">
        <f>ABS('P1dB CL'!C524-N$5)</f>
        <v>0</v>
      </c>
      <c r="O23" s="34">
        <f>ABS('P1dB CL'!C579-O$5)</f>
        <v>0</v>
      </c>
      <c r="P23" s="34">
        <f>ABS('P1dB CL'!C634-P$5)</f>
        <v>0</v>
      </c>
      <c r="Q23" s="34">
        <f>ABS('P1dB CL'!C685-Q$5)</f>
        <v>0</v>
      </c>
      <c r="S23" s="47">
        <f>'P1dB CL'!E19</f>
        <v>0</v>
      </c>
      <c r="T23" s="15"/>
      <c r="U23" s="54">
        <f>ABS('P1dB CL'!V23-U$5)</f>
        <v>0</v>
      </c>
      <c r="V23" s="34">
        <f>ABS('P1dB CL'!V79-V$5)</f>
        <v>0</v>
      </c>
      <c r="W23" s="34">
        <f>ABS('P1dB CL'!V135-W$5)</f>
        <v>0</v>
      </c>
      <c r="X23" s="34">
        <f>ABS('P1dB CL'!V191-X$5)</f>
        <v>0</v>
      </c>
      <c r="Y23" s="34">
        <f>ABS('P1dB CL'!V247-Y$5)</f>
        <v>0</v>
      </c>
      <c r="Z23" s="34">
        <f>ABS('P1dB CL'!V303-Z$5)</f>
        <v>0</v>
      </c>
      <c r="AA23" s="34">
        <f>ABS('P1dB CL'!V359-AA$5)</f>
        <v>0</v>
      </c>
      <c r="AB23" s="15"/>
      <c r="AC23" s="34">
        <f>ABS('P1dB CL'!V414-0)</f>
        <v>0</v>
      </c>
      <c r="AD23" s="34">
        <f>ABS('P1dB CL'!V469-0)</f>
        <v>0</v>
      </c>
      <c r="AE23" s="34">
        <f>ABS('P1dB CL'!V524-0)</f>
        <v>0</v>
      </c>
      <c r="AF23" s="34">
        <f>ABS('P1dB CL'!V579-0)</f>
        <v>0</v>
      </c>
      <c r="AG23" s="34">
        <f>ABS('P1dB CL'!V634-0)</f>
        <v>0</v>
      </c>
      <c r="AH23" s="34">
        <f>ABS('P1dB CL'!V689-0)</f>
        <v>0</v>
      </c>
      <c r="AI23" s="15"/>
    </row>
    <row r="24" spans="2:35" x14ac:dyDescent="0.25">
      <c r="B24" s="47">
        <f>'P1dB CL'!E20</f>
        <v>0</v>
      </c>
      <c r="C24" s="15"/>
      <c r="D24" s="54">
        <f>ABS('P1dB CL'!C24-D$5)</f>
        <v>0</v>
      </c>
      <c r="E24" s="34">
        <f>ABS('P1dB CL'!C80-E$5)</f>
        <v>0</v>
      </c>
      <c r="F24" s="34">
        <f>ABS('P1dB CL'!C136-F$5)</f>
        <v>0</v>
      </c>
      <c r="G24" s="34">
        <f>ABS('P1dB CL'!C192-G$5)</f>
        <v>0</v>
      </c>
      <c r="H24" s="34">
        <f>ABS('P1dB CL'!C248-H$5)</f>
        <v>0</v>
      </c>
      <c r="I24" s="34">
        <f>ABS('P1dB CL'!C304-I$5)</f>
        <v>0</v>
      </c>
      <c r="J24" s="34">
        <f>ABS('P1dB CL'!C360-J$5)</f>
        <v>0</v>
      </c>
      <c r="K24" s="15"/>
      <c r="L24" s="34">
        <f>ABS('P1dB CL'!C415-L$5)</f>
        <v>0</v>
      </c>
      <c r="M24" s="34">
        <f>ABS('P1dB CL'!C470-M$5)</f>
        <v>0</v>
      </c>
      <c r="N24" s="34">
        <f>ABS('P1dB CL'!C525-N$5)</f>
        <v>0</v>
      </c>
      <c r="O24" s="34">
        <f>ABS('P1dB CL'!C580-O$5)</f>
        <v>0</v>
      </c>
      <c r="P24" s="34">
        <f>ABS('P1dB CL'!C635-P$5)</f>
        <v>0</v>
      </c>
      <c r="Q24" s="34">
        <f>ABS('P1dB CL'!C686-Q$5)</f>
        <v>0</v>
      </c>
      <c r="S24" s="47">
        <f>'P1dB CL'!E20</f>
        <v>0</v>
      </c>
      <c r="T24" s="15"/>
      <c r="U24" s="54">
        <f>ABS('P1dB CL'!V24-U$5)</f>
        <v>0</v>
      </c>
      <c r="V24" s="34">
        <f>ABS('P1dB CL'!V80-V$5)</f>
        <v>0</v>
      </c>
      <c r="W24" s="34">
        <f>ABS('P1dB CL'!V136-W$5)</f>
        <v>0</v>
      </c>
      <c r="X24" s="34">
        <f>ABS('P1dB CL'!V192-X$5)</f>
        <v>0</v>
      </c>
      <c r="Y24" s="34">
        <f>ABS('P1dB CL'!V248-Y$5)</f>
        <v>0</v>
      </c>
      <c r="Z24" s="34">
        <f>ABS('P1dB CL'!V304-Z$5)</f>
        <v>0</v>
      </c>
      <c r="AA24" s="34">
        <f>ABS('P1dB CL'!V360-AA$5)</f>
        <v>0</v>
      </c>
      <c r="AB24" s="15"/>
      <c r="AC24" s="34">
        <f>ABS('P1dB CL'!V415-0)</f>
        <v>0</v>
      </c>
      <c r="AD24" s="34">
        <f>ABS('P1dB CL'!V470-0)</f>
        <v>0</v>
      </c>
      <c r="AE24" s="34">
        <f>ABS('P1dB CL'!V525-0)</f>
        <v>0</v>
      </c>
      <c r="AF24" s="34">
        <f>ABS('P1dB CL'!V580-0)</f>
        <v>0</v>
      </c>
      <c r="AG24" s="34">
        <f>ABS('P1dB CL'!V635-0)</f>
        <v>0</v>
      </c>
      <c r="AH24" s="34">
        <f>ABS('P1dB CL'!V690-0)</f>
        <v>0</v>
      </c>
      <c r="AI24" s="15"/>
    </row>
    <row r="25" spans="2:35" x14ac:dyDescent="0.25">
      <c r="B25" s="47">
        <f>'P1dB CL'!E21</f>
        <v>0</v>
      </c>
      <c r="C25" s="15"/>
      <c r="D25" s="54">
        <f>ABS('P1dB CL'!C25-D$5)</f>
        <v>0</v>
      </c>
      <c r="E25" s="34">
        <f>ABS('P1dB CL'!C81-E$5)</f>
        <v>0</v>
      </c>
      <c r="F25" s="34">
        <f>ABS('P1dB CL'!C137-F$5)</f>
        <v>0</v>
      </c>
      <c r="G25" s="34">
        <f>ABS('P1dB CL'!C193-G$5)</f>
        <v>0</v>
      </c>
      <c r="H25" s="34">
        <f>ABS('P1dB CL'!C249-H$5)</f>
        <v>0</v>
      </c>
      <c r="I25" s="34">
        <f>ABS('P1dB CL'!C305-I$5)</f>
        <v>0</v>
      </c>
      <c r="J25" s="34">
        <f>ABS('P1dB CL'!C361-J$5)</f>
        <v>0</v>
      </c>
      <c r="K25" s="15"/>
      <c r="L25" s="34">
        <f>ABS('P1dB CL'!C416-L$5)</f>
        <v>0</v>
      </c>
      <c r="M25" s="34">
        <f>ABS('P1dB CL'!C471-M$5)</f>
        <v>0</v>
      </c>
      <c r="N25" s="34">
        <f>ABS('P1dB CL'!C526-N$5)</f>
        <v>0</v>
      </c>
      <c r="O25" s="34">
        <f>ABS('P1dB CL'!C581-O$5)</f>
        <v>0</v>
      </c>
      <c r="P25" s="34">
        <f>ABS('P1dB CL'!C636-P$5)</f>
        <v>0</v>
      </c>
      <c r="Q25" s="34">
        <f>ABS('P1dB CL'!C687-Q$5)</f>
        <v>0</v>
      </c>
      <c r="S25" s="47">
        <f>'P1dB CL'!E21</f>
        <v>0</v>
      </c>
      <c r="T25" s="15"/>
      <c r="U25" s="54">
        <f>ABS('P1dB CL'!V25-U$5)</f>
        <v>0</v>
      </c>
      <c r="V25" s="34">
        <f>ABS('P1dB CL'!V81-V$5)</f>
        <v>0</v>
      </c>
      <c r="W25" s="34">
        <f>ABS('P1dB CL'!V137-W$5)</f>
        <v>0</v>
      </c>
      <c r="X25" s="34">
        <f>ABS('P1dB CL'!V193-X$5)</f>
        <v>0</v>
      </c>
      <c r="Y25" s="34">
        <f>ABS('P1dB CL'!V249-Y$5)</f>
        <v>0</v>
      </c>
      <c r="Z25" s="34">
        <f>ABS('P1dB CL'!V305-Z$5)</f>
        <v>0</v>
      </c>
      <c r="AA25" s="34">
        <f>ABS('P1dB CL'!V361-AA$5)</f>
        <v>0</v>
      </c>
      <c r="AB25" s="15"/>
      <c r="AC25" s="34">
        <f>ABS('P1dB CL'!V416-0)</f>
        <v>0</v>
      </c>
      <c r="AD25" s="34">
        <f>ABS('P1dB CL'!V471-0)</f>
        <v>0</v>
      </c>
      <c r="AE25" s="34">
        <f>ABS('P1dB CL'!V526-0)</f>
        <v>0</v>
      </c>
      <c r="AF25" s="34">
        <f>ABS('P1dB CL'!V581-0)</f>
        <v>0</v>
      </c>
      <c r="AG25" s="34">
        <f>ABS('P1dB CL'!V636-0)</f>
        <v>0</v>
      </c>
      <c r="AH25" s="34">
        <f>ABS('P1dB CL'!V691-0)</f>
        <v>0</v>
      </c>
      <c r="AI25" s="15"/>
    </row>
    <row r="26" spans="2:35" x14ac:dyDescent="0.25">
      <c r="B26" s="47">
        <f>'P1dB CL'!E22</f>
        <v>0</v>
      </c>
      <c r="C26" s="15"/>
      <c r="D26" s="54">
        <f>ABS('P1dB CL'!C26-D$5)</f>
        <v>0</v>
      </c>
      <c r="E26" s="34">
        <f>ABS('P1dB CL'!C82-E$5)</f>
        <v>0</v>
      </c>
      <c r="F26" s="34">
        <f>ABS('P1dB CL'!C138-F$5)</f>
        <v>0</v>
      </c>
      <c r="G26" s="34">
        <f>ABS('P1dB CL'!C194-G$5)</f>
        <v>0</v>
      </c>
      <c r="H26" s="34">
        <f>ABS('P1dB CL'!C250-H$5)</f>
        <v>0</v>
      </c>
      <c r="I26" s="34">
        <f>ABS('P1dB CL'!C306-I$5)</f>
        <v>0</v>
      </c>
      <c r="J26" s="34">
        <f>ABS('P1dB CL'!C362-J$5)</f>
        <v>0</v>
      </c>
      <c r="K26" s="15"/>
      <c r="L26" s="34">
        <f>ABS('P1dB CL'!C417-L$5)</f>
        <v>0</v>
      </c>
      <c r="M26" s="34">
        <f>ABS('P1dB CL'!C472-M$5)</f>
        <v>0</v>
      </c>
      <c r="N26" s="34">
        <f>ABS('P1dB CL'!C527-N$5)</f>
        <v>0</v>
      </c>
      <c r="O26" s="34">
        <f>ABS('P1dB CL'!C582-O$5)</f>
        <v>0</v>
      </c>
      <c r="P26" s="34">
        <f>ABS('P1dB CL'!C637-P$5)</f>
        <v>0</v>
      </c>
      <c r="Q26" s="34">
        <f>ABS('P1dB CL'!C688-Q$5)</f>
        <v>0</v>
      </c>
      <c r="S26" s="47">
        <f>'P1dB CL'!E22</f>
        <v>0</v>
      </c>
      <c r="T26" s="15"/>
      <c r="U26" s="54">
        <f>ABS('P1dB CL'!V26-U$5)</f>
        <v>0</v>
      </c>
      <c r="V26" s="34">
        <f>ABS('P1dB CL'!V82-V$5)</f>
        <v>0</v>
      </c>
      <c r="W26" s="34">
        <f>ABS('P1dB CL'!V138-W$5)</f>
        <v>0</v>
      </c>
      <c r="X26" s="34">
        <f>ABS('P1dB CL'!V194-X$5)</f>
        <v>0</v>
      </c>
      <c r="Y26" s="34">
        <f>ABS('P1dB CL'!V250-Y$5)</f>
        <v>0</v>
      </c>
      <c r="Z26" s="34">
        <f>ABS('P1dB CL'!V306-Z$5)</f>
        <v>0</v>
      </c>
      <c r="AA26" s="34">
        <f>ABS('P1dB CL'!V362-AA$5)</f>
        <v>0</v>
      </c>
      <c r="AB26" s="15"/>
      <c r="AC26" s="34">
        <f>ABS('P1dB CL'!V417-0)</f>
        <v>0</v>
      </c>
      <c r="AD26" s="34">
        <f>ABS('P1dB CL'!V472-0)</f>
        <v>0</v>
      </c>
      <c r="AE26" s="34">
        <f>ABS('P1dB CL'!V527-0)</f>
        <v>0</v>
      </c>
      <c r="AF26" s="34">
        <f>ABS('P1dB CL'!V582-0)</f>
        <v>0</v>
      </c>
      <c r="AG26" s="34">
        <f>ABS('P1dB CL'!V637-0)</f>
        <v>0</v>
      </c>
      <c r="AH26" s="34">
        <f>ABS('P1dB CL'!V692-0)</f>
        <v>0</v>
      </c>
      <c r="AI26" s="15"/>
    </row>
    <row r="27" spans="2:35" x14ac:dyDescent="0.25">
      <c r="B27" s="47">
        <f>'P1dB CL'!E23</f>
        <v>0</v>
      </c>
      <c r="C27" s="15"/>
      <c r="D27" s="54">
        <f>ABS('P1dB CL'!C27-D$5)</f>
        <v>0</v>
      </c>
      <c r="E27" s="34">
        <f>ABS('P1dB CL'!C83-E$5)</f>
        <v>0</v>
      </c>
      <c r="F27" s="34">
        <f>ABS('P1dB CL'!C139-F$5)</f>
        <v>0</v>
      </c>
      <c r="G27" s="34">
        <f>ABS('P1dB CL'!C195-G$5)</f>
        <v>0</v>
      </c>
      <c r="H27" s="34">
        <f>ABS('P1dB CL'!C251-H$5)</f>
        <v>0</v>
      </c>
      <c r="I27" s="34">
        <f>ABS('P1dB CL'!C307-I$5)</f>
        <v>0</v>
      </c>
      <c r="J27" s="34">
        <f>ABS('P1dB CL'!C363-J$5)</f>
        <v>0</v>
      </c>
      <c r="K27" s="15"/>
      <c r="L27" s="34">
        <f>ABS('P1dB CL'!C418-L$5)</f>
        <v>0</v>
      </c>
      <c r="M27" s="34">
        <f>ABS('P1dB CL'!C473-M$5)</f>
        <v>0</v>
      </c>
      <c r="N27" s="34">
        <f>ABS('P1dB CL'!C528-N$5)</f>
        <v>0</v>
      </c>
      <c r="O27" s="34">
        <f>ABS('P1dB CL'!C583-O$5)</f>
        <v>0</v>
      </c>
      <c r="P27" s="34">
        <f>ABS('P1dB CL'!C638-P$5)</f>
        <v>0</v>
      </c>
      <c r="Q27" s="34">
        <f>ABS('P1dB CL'!C689-Q$5)</f>
        <v>0</v>
      </c>
      <c r="S27" s="47">
        <f>'P1dB CL'!E23</f>
        <v>0</v>
      </c>
      <c r="T27" s="15"/>
      <c r="U27" s="54">
        <f>ABS('P1dB CL'!V27-U$5)</f>
        <v>0</v>
      </c>
      <c r="V27" s="34">
        <f>ABS('P1dB CL'!V83-V$5)</f>
        <v>0</v>
      </c>
      <c r="W27" s="34">
        <f>ABS('P1dB CL'!V139-W$5)</f>
        <v>0</v>
      </c>
      <c r="X27" s="34">
        <f>ABS('P1dB CL'!V195-X$5)</f>
        <v>0</v>
      </c>
      <c r="Y27" s="34">
        <f>ABS('P1dB CL'!V251-Y$5)</f>
        <v>0</v>
      </c>
      <c r="Z27" s="34">
        <f>ABS('P1dB CL'!V307-Z$5)</f>
        <v>0</v>
      </c>
      <c r="AA27" s="34">
        <f>ABS('P1dB CL'!V363-AA$5)</f>
        <v>0</v>
      </c>
      <c r="AB27" s="15"/>
      <c r="AC27" s="34">
        <f>ABS('P1dB CL'!V418-0)</f>
        <v>0</v>
      </c>
      <c r="AD27" s="34">
        <f>ABS('P1dB CL'!V473-0)</f>
        <v>0</v>
      </c>
      <c r="AE27" s="34">
        <f>ABS('P1dB CL'!V528-0)</f>
        <v>0</v>
      </c>
      <c r="AF27" s="34">
        <f>ABS('P1dB CL'!V583-0)</f>
        <v>0</v>
      </c>
      <c r="AG27" s="34">
        <f>ABS('P1dB CL'!V638-0)</f>
        <v>0</v>
      </c>
      <c r="AH27" s="34">
        <f>ABS('P1dB CL'!V693-0)</f>
        <v>0</v>
      </c>
      <c r="AI27" s="15"/>
    </row>
    <row r="28" spans="2:35" x14ac:dyDescent="0.25">
      <c r="B28" s="47">
        <f>'P1dB CL'!E24</f>
        <v>0</v>
      </c>
      <c r="C28" s="15"/>
      <c r="D28" s="54">
        <f>ABS('P1dB CL'!C28-D$5)</f>
        <v>0</v>
      </c>
      <c r="E28" s="34">
        <f>ABS('P1dB CL'!C84-E$5)</f>
        <v>0</v>
      </c>
      <c r="F28" s="34">
        <f>ABS('P1dB CL'!C140-F$5)</f>
        <v>0</v>
      </c>
      <c r="G28" s="34">
        <f>ABS('P1dB CL'!C196-G$5)</f>
        <v>0</v>
      </c>
      <c r="H28" s="34">
        <f>ABS('P1dB CL'!C252-H$5)</f>
        <v>0</v>
      </c>
      <c r="I28" s="34">
        <f>ABS('P1dB CL'!C308-I$5)</f>
        <v>0</v>
      </c>
      <c r="J28" s="34">
        <f>ABS('P1dB CL'!C364-J$5)</f>
        <v>0</v>
      </c>
      <c r="K28" s="15"/>
      <c r="L28" s="34">
        <f>ABS('P1dB CL'!C419-L$5)</f>
        <v>0</v>
      </c>
      <c r="M28" s="34">
        <f>ABS('P1dB CL'!C474-M$5)</f>
        <v>0</v>
      </c>
      <c r="N28" s="34">
        <f>ABS('P1dB CL'!C529-N$5)</f>
        <v>0</v>
      </c>
      <c r="O28" s="34">
        <f>ABS('P1dB CL'!C584-O$5)</f>
        <v>0</v>
      </c>
      <c r="P28" s="34">
        <f>ABS('P1dB CL'!C639-P$5)</f>
        <v>0</v>
      </c>
      <c r="Q28" s="34">
        <f>ABS('P1dB CL'!C690-Q$5)</f>
        <v>0</v>
      </c>
      <c r="S28" s="47">
        <f>'P1dB CL'!E24</f>
        <v>0</v>
      </c>
      <c r="T28" s="15"/>
      <c r="U28" s="54">
        <f>ABS('P1dB CL'!V28-U$5)</f>
        <v>0</v>
      </c>
      <c r="V28" s="34">
        <f>ABS('P1dB CL'!V84-V$5)</f>
        <v>0</v>
      </c>
      <c r="W28" s="34">
        <f>ABS('P1dB CL'!V140-W$5)</f>
        <v>0</v>
      </c>
      <c r="X28" s="34">
        <f>ABS('P1dB CL'!V196-X$5)</f>
        <v>0</v>
      </c>
      <c r="Y28" s="34">
        <f>ABS('P1dB CL'!V252-Y$5)</f>
        <v>0</v>
      </c>
      <c r="Z28" s="34">
        <f>ABS('P1dB CL'!V308-Z$5)</f>
        <v>0</v>
      </c>
      <c r="AA28" s="34">
        <f>ABS('P1dB CL'!V364-AA$5)</f>
        <v>0</v>
      </c>
      <c r="AB28" s="15"/>
      <c r="AC28" s="34">
        <f>ABS('P1dB CL'!V419-0)</f>
        <v>0</v>
      </c>
      <c r="AD28" s="34">
        <f>ABS('P1dB CL'!V474-0)</f>
        <v>0</v>
      </c>
      <c r="AE28" s="34">
        <f>ABS('P1dB CL'!V529-0)</f>
        <v>0</v>
      </c>
      <c r="AF28" s="34">
        <f>ABS('P1dB CL'!V584-0)</f>
        <v>0</v>
      </c>
      <c r="AG28" s="34">
        <f>ABS('P1dB CL'!V639-0)</f>
        <v>0</v>
      </c>
      <c r="AH28" s="34">
        <f>ABS('P1dB CL'!V694-0)</f>
        <v>0</v>
      </c>
      <c r="AI28" s="15"/>
    </row>
    <row r="29" spans="2:35" x14ac:dyDescent="0.25">
      <c r="B29" s="47">
        <f>'P1dB CL'!E25</f>
        <v>0</v>
      </c>
      <c r="C29" s="15"/>
      <c r="D29" s="54">
        <f>ABS('P1dB CL'!C29-D$5)</f>
        <v>0</v>
      </c>
      <c r="E29" s="34">
        <f>ABS('P1dB CL'!C85-E$5)</f>
        <v>0</v>
      </c>
      <c r="F29" s="34">
        <f>ABS('P1dB CL'!C141-F$5)</f>
        <v>0</v>
      </c>
      <c r="G29" s="34">
        <f>ABS('P1dB CL'!C197-G$5)</f>
        <v>0</v>
      </c>
      <c r="H29" s="34">
        <f>ABS('P1dB CL'!C253-H$5)</f>
        <v>0</v>
      </c>
      <c r="I29" s="34">
        <f>ABS('P1dB CL'!C309-I$5)</f>
        <v>0</v>
      </c>
      <c r="J29" s="34">
        <f>ABS('P1dB CL'!C365-J$5)</f>
        <v>0</v>
      </c>
      <c r="K29" s="15"/>
      <c r="L29" s="34">
        <f>ABS('P1dB CL'!C420-L$5)</f>
        <v>0</v>
      </c>
      <c r="M29" s="34">
        <f>ABS('P1dB CL'!C475-M$5)</f>
        <v>0</v>
      </c>
      <c r="N29" s="34">
        <f>ABS('P1dB CL'!C530-N$5)</f>
        <v>0</v>
      </c>
      <c r="O29" s="34">
        <f>ABS('P1dB CL'!C585-O$5)</f>
        <v>0</v>
      </c>
      <c r="P29" s="34">
        <f>ABS('P1dB CL'!C640-P$5)</f>
        <v>0</v>
      </c>
      <c r="Q29" s="34">
        <f>ABS('P1dB CL'!C691-Q$5)</f>
        <v>0</v>
      </c>
      <c r="S29" s="47">
        <f>'P1dB CL'!E25</f>
        <v>0</v>
      </c>
      <c r="T29" s="15"/>
      <c r="U29" s="54">
        <f>ABS('P1dB CL'!V29-U$5)</f>
        <v>0</v>
      </c>
      <c r="V29" s="34">
        <f>ABS('P1dB CL'!V85-V$5)</f>
        <v>0</v>
      </c>
      <c r="W29" s="34">
        <f>ABS('P1dB CL'!V141-W$5)</f>
        <v>0</v>
      </c>
      <c r="X29" s="34">
        <f>ABS('P1dB CL'!V197-X$5)</f>
        <v>0</v>
      </c>
      <c r="Y29" s="34">
        <f>ABS('P1dB CL'!V253-Y$5)</f>
        <v>0</v>
      </c>
      <c r="Z29" s="34">
        <f>ABS('P1dB CL'!V309-Z$5)</f>
        <v>0</v>
      </c>
      <c r="AA29" s="34">
        <f>ABS('P1dB CL'!V365-AA$5)</f>
        <v>0</v>
      </c>
      <c r="AB29" s="15"/>
      <c r="AC29" s="34">
        <f>ABS('P1dB CL'!V420-0)</f>
        <v>0</v>
      </c>
      <c r="AD29" s="34">
        <f>ABS('P1dB CL'!V475-0)</f>
        <v>0</v>
      </c>
      <c r="AE29" s="34">
        <f>ABS('P1dB CL'!V530-0)</f>
        <v>0</v>
      </c>
      <c r="AF29" s="34">
        <f>ABS('P1dB CL'!V585-0)</f>
        <v>0</v>
      </c>
      <c r="AG29" s="34">
        <f>ABS('P1dB CL'!V640-0)</f>
        <v>0</v>
      </c>
      <c r="AH29" s="34">
        <f>ABS('P1dB CL'!V695-0)</f>
        <v>0</v>
      </c>
      <c r="AI29" s="15"/>
    </row>
    <row r="30" spans="2:35" x14ac:dyDescent="0.25">
      <c r="B30" s="47">
        <f>'P1dB CL'!E26</f>
        <v>0</v>
      </c>
      <c r="C30" s="15"/>
      <c r="D30" s="54">
        <f>ABS('P1dB CL'!C30-D$5)</f>
        <v>0</v>
      </c>
      <c r="E30" s="34">
        <f>ABS('P1dB CL'!C86-E$5)</f>
        <v>0</v>
      </c>
      <c r="F30" s="34">
        <f>ABS('P1dB CL'!C142-F$5)</f>
        <v>0</v>
      </c>
      <c r="G30" s="34">
        <f>ABS('P1dB CL'!C198-G$5)</f>
        <v>0</v>
      </c>
      <c r="H30" s="34">
        <f>ABS('P1dB CL'!C254-H$5)</f>
        <v>0</v>
      </c>
      <c r="I30" s="34">
        <f>ABS('P1dB CL'!C310-I$5)</f>
        <v>0</v>
      </c>
      <c r="J30" s="34">
        <f>ABS('P1dB CL'!C366-J$5)</f>
        <v>0</v>
      </c>
      <c r="K30" s="15"/>
      <c r="L30" s="34">
        <f>ABS('P1dB CL'!C421-L$5)</f>
        <v>0</v>
      </c>
      <c r="M30" s="34">
        <f>ABS('P1dB CL'!C476-M$5)</f>
        <v>0</v>
      </c>
      <c r="N30" s="34">
        <f>ABS('P1dB CL'!C531-N$5)</f>
        <v>0</v>
      </c>
      <c r="O30" s="34">
        <f>ABS('P1dB CL'!C586-O$5)</f>
        <v>0</v>
      </c>
      <c r="P30" s="34">
        <f>ABS('P1dB CL'!C641-P$5)</f>
        <v>0</v>
      </c>
      <c r="Q30" s="34">
        <f>ABS('P1dB CL'!C692-Q$5)</f>
        <v>0</v>
      </c>
      <c r="S30" s="47">
        <f>'P1dB CL'!E26</f>
        <v>0</v>
      </c>
      <c r="T30" s="15"/>
      <c r="U30" s="54">
        <f>ABS('P1dB CL'!V30-U$5)</f>
        <v>0</v>
      </c>
      <c r="V30" s="34">
        <f>ABS('P1dB CL'!V86-V$5)</f>
        <v>0</v>
      </c>
      <c r="W30" s="34">
        <f>ABS('P1dB CL'!V142-W$5)</f>
        <v>0</v>
      </c>
      <c r="X30" s="34">
        <f>ABS('P1dB CL'!V198-X$5)</f>
        <v>0</v>
      </c>
      <c r="Y30" s="34">
        <f>ABS('P1dB CL'!V254-Y$5)</f>
        <v>0</v>
      </c>
      <c r="Z30" s="34">
        <f>ABS('P1dB CL'!V310-Z$5)</f>
        <v>0</v>
      </c>
      <c r="AA30" s="34">
        <f>ABS('P1dB CL'!V366-AA$5)</f>
        <v>0</v>
      </c>
      <c r="AB30" s="15"/>
      <c r="AC30" s="34">
        <f>ABS('P1dB CL'!V421-0)</f>
        <v>0</v>
      </c>
      <c r="AD30" s="34">
        <f>ABS('P1dB CL'!V476-0)</f>
        <v>0</v>
      </c>
      <c r="AE30" s="34">
        <f>ABS('P1dB CL'!V531-0)</f>
        <v>0</v>
      </c>
      <c r="AF30" s="34">
        <f>ABS('P1dB CL'!V586-0)</f>
        <v>0</v>
      </c>
      <c r="AG30" s="34">
        <f>ABS('P1dB CL'!V641-0)</f>
        <v>0</v>
      </c>
      <c r="AH30" s="34">
        <f>ABS('P1dB CL'!V696-0)</f>
        <v>0</v>
      </c>
      <c r="AI30" s="15"/>
    </row>
    <row r="31" spans="2:35" x14ac:dyDescent="0.25">
      <c r="B31" s="47">
        <f>'P1dB CL'!E27</f>
        <v>0</v>
      </c>
      <c r="C31" s="15"/>
      <c r="D31" s="54">
        <f>ABS('P1dB CL'!C31-D$5)</f>
        <v>0</v>
      </c>
      <c r="E31" s="34">
        <f>ABS('P1dB CL'!C87-E$5)</f>
        <v>0</v>
      </c>
      <c r="F31" s="34">
        <f>ABS('P1dB CL'!C143-F$5)</f>
        <v>0</v>
      </c>
      <c r="G31" s="34">
        <f>ABS('P1dB CL'!C199-G$5)</f>
        <v>0</v>
      </c>
      <c r="H31" s="34">
        <f>ABS('P1dB CL'!C255-H$5)</f>
        <v>0</v>
      </c>
      <c r="I31" s="34">
        <f>ABS('P1dB CL'!C311-I$5)</f>
        <v>0</v>
      </c>
      <c r="J31" s="34">
        <f>ABS('P1dB CL'!C367-J$5)</f>
        <v>0</v>
      </c>
      <c r="K31" s="15"/>
      <c r="L31" s="34">
        <f>ABS('P1dB CL'!C422-L$5)</f>
        <v>0</v>
      </c>
      <c r="M31" s="34">
        <f>ABS('P1dB CL'!C477-M$5)</f>
        <v>0</v>
      </c>
      <c r="N31" s="34">
        <f>ABS('P1dB CL'!C532-N$5)</f>
        <v>0</v>
      </c>
      <c r="O31" s="34">
        <f>ABS('P1dB CL'!C587-O$5)</f>
        <v>0</v>
      </c>
      <c r="P31" s="34">
        <f>ABS('P1dB CL'!C642-P$5)</f>
        <v>0</v>
      </c>
      <c r="Q31" s="34">
        <f>ABS('P1dB CL'!C693-Q$5)</f>
        <v>0</v>
      </c>
      <c r="S31" s="47">
        <f>'P1dB CL'!E27</f>
        <v>0</v>
      </c>
      <c r="T31" s="15"/>
      <c r="U31" s="54">
        <f>ABS('P1dB CL'!V31-U$5)</f>
        <v>0</v>
      </c>
      <c r="V31" s="34">
        <f>ABS('P1dB CL'!V87-V$5)</f>
        <v>0</v>
      </c>
      <c r="W31" s="34">
        <f>ABS('P1dB CL'!V143-W$5)</f>
        <v>0</v>
      </c>
      <c r="X31" s="34">
        <f>ABS('P1dB CL'!V199-X$5)</f>
        <v>0</v>
      </c>
      <c r="Y31" s="34">
        <f>ABS('P1dB CL'!V255-Y$5)</f>
        <v>0</v>
      </c>
      <c r="Z31" s="34">
        <f>ABS('P1dB CL'!V311-Z$5)</f>
        <v>0</v>
      </c>
      <c r="AA31" s="34">
        <f>ABS('P1dB CL'!V367-AA$5)</f>
        <v>0</v>
      </c>
      <c r="AB31" s="15"/>
      <c r="AC31" s="34">
        <f>ABS('P1dB CL'!V422-0)</f>
        <v>0</v>
      </c>
      <c r="AD31" s="34">
        <f>ABS('P1dB CL'!V477-0)</f>
        <v>0</v>
      </c>
      <c r="AE31" s="34">
        <f>ABS('P1dB CL'!V532-0)</f>
        <v>0</v>
      </c>
      <c r="AF31" s="34">
        <f>ABS('P1dB CL'!V587-0)</f>
        <v>0</v>
      </c>
      <c r="AG31" s="34">
        <f>ABS('P1dB CL'!V642-0)</f>
        <v>0</v>
      </c>
      <c r="AH31" s="34">
        <f>ABS('P1dB CL'!V697-0)</f>
        <v>0</v>
      </c>
      <c r="AI31" s="15"/>
    </row>
    <row r="32" spans="2:35" x14ac:dyDescent="0.25">
      <c r="B32" s="47">
        <f>'P1dB CL'!E28</f>
        <v>0</v>
      </c>
      <c r="C32" s="15"/>
      <c r="D32" s="54">
        <f>ABS('P1dB CL'!C32-D$5)</f>
        <v>0</v>
      </c>
      <c r="E32" s="34">
        <f>ABS('P1dB CL'!C88-E$5)</f>
        <v>0</v>
      </c>
      <c r="F32" s="34">
        <f>ABS('P1dB CL'!C144-F$5)</f>
        <v>0</v>
      </c>
      <c r="G32" s="34">
        <f>ABS('P1dB CL'!C200-G$5)</f>
        <v>0</v>
      </c>
      <c r="H32" s="34">
        <f>ABS('P1dB CL'!C256-H$5)</f>
        <v>0</v>
      </c>
      <c r="I32" s="34">
        <f>ABS('P1dB CL'!C312-I$5)</f>
        <v>0</v>
      </c>
      <c r="J32" s="34">
        <f>ABS('P1dB CL'!C368-J$5)</f>
        <v>0</v>
      </c>
      <c r="K32" s="15"/>
      <c r="L32" s="34">
        <f>ABS('P1dB CL'!C423-L$5)</f>
        <v>0</v>
      </c>
      <c r="M32" s="34">
        <f>ABS('P1dB CL'!C478-M$5)</f>
        <v>0</v>
      </c>
      <c r="N32" s="34">
        <f>ABS('P1dB CL'!C533-N$5)</f>
        <v>0</v>
      </c>
      <c r="O32" s="34">
        <f>ABS('P1dB CL'!C588-O$5)</f>
        <v>0</v>
      </c>
      <c r="P32" s="34">
        <f>ABS('P1dB CL'!C643-P$5)</f>
        <v>0</v>
      </c>
      <c r="Q32" s="34">
        <f>ABS('P1dB CL'!C694-Q$5)</f>
        <v>0</v>
      </c>
      <c r="S32" s="47">
        <f>'P1dB CL'!E28</f>
        <v>0</v>
      </c>
      <c r="T32" s="15"/>
      <c r="U32" s="54">
        <f>ABS('P1dB CL'!V32-U$5)</f>
        <v>0</v>
      </c>
      <c r="V32" s="34">
        <f>ABS('P1dB CL'!V88-V$5)</f>
        <v>0</v>
      </c>
      <c r="W32" s="34">
        <f>ABS('P1dB CL'!V144-W$5)</f>
        <v>0</v>
      </c>
      <c r="X32" s="34">
        <f>ABS('P1dB CL'!V200-X$5)</f>
        <v>0</v>
      </c>
      <c r="Y32" s="34">
        <f>ABS('P1dB CL'!V256-Y$5)</f>
        <v>0</v>
      </c>
      <c r="Z32" s="34">
        <f>ABS('P1dB CL'!V312-Z$5)</f>
        <v>0</v>
      </c>
      <c r="AA32" s="34">
        <f>ABS('P1dB CL'!V368-AA$5)</f>
        <v>0</v>
      </c>
      <c r="AB32" s="15"/>
      <c r="AC32" s="34">
        <f>ABS('P1dB CL'!V423-0)</f>
        <v>0</v>
      </c>
      <c r="AD32" s="34">
        <f>ABS('P1dB CL'!V478-0)</f>
        <v>0</v>
      </c>
      <c r="AE32" s="34">
        <f>ABS('P1dB CL'!V533-0)</f>
        <v>0</v>
      </c>
      <c r="AF32" s="34">
        <f>ABS('P1dB CL'!V588-0)</f>
        <v>0</v>
      </c>
      <c r="AG32" s="34">
        <f>ABS('P1dB CL'!V643-0)</f>
        <v>0</v>
      </c>
      <c r="AH32" s="34">
        <f>ABS('P1dB CL'!V698-0)</f>
        <v>0</v>
      </c>
      <c r="AI32" s="15"/>
    </row>
    <row r="33" spans="2:35" x14ac:dyDescent="0.25">
      <c r="B33" s="47">
        <f>'P1dB CL'!E29</f>
        <v>0</v>
      </c>
      <c r="C33" s="15"/>
      <c r="D33" s="54">
        <f>ABS('P1dB CL'!C33-D$5)</f>
        <v>0</v>
      </c>
      <c r="E33" s="34">
        <f>ABS('P1dB CL'!C89-E$5)</f>
        <v>0</v>
      </c>
      <c r="F33" s="34">
        <f>ABS('P1dB CL'!C145-F$5)</f>
        <v>0</v>
      </c>
      <c r="G33" s="34">
        <f>ABS('P1dB CL'!C201-G$5)</f>
        <v>0</v>
      </c>
      <c r="H33" s="34">
        <f>ABS('P1dB CL'!C257-H$5)</f>
        <v>0</v>
      </c>
      <c r="I33" s="34">
        <f>ABS('P1dB CL'!C313-I$5)</f>
        <v>0</v>
      </c>
      <c r="J33" s="34">
        <f>ABS('P1dB CL'!C369-J$5)</f>
        <v>0</v>
      </c>
      <c r="K33" s="15"/>
      <c r="L33" s="34">
        <f>ABS('P1dB CL'!C424-L$5)</f>
        <v>0</v>
      </c>
      <c r="M33" s="34">
        <f>ABS('P1dB CL'!C479-M$5)</f>
        <v>0</v>
      </c>
      <c r="N33" s="34">
        <f>ABS('P1dB CL'!C534-N$5)</f>
        <v>0</v>
      </c>
      <c r="O33" s="34">
        <f>ABS('P1dB CL'!C589-O$5)</f>
        <v>0</v>
      </c>
      <c r="P33" s="34">
        <f>ABS('P1dB CL'!C644-P$5)</f>
        <v>0</v>
      </c>
      <c r="Q33" s="34">
        <f>ABS('P1dB CL'!C695-Q$5)</f>
        <v>0</v>
      </c>
      <c r="S33" s="47">
        <f>'P1dB CL'!E29</f>
        <v>0</v>
      </c>
      <c r="T33" s="15"/>
      <c r="U33" s="54">
        <f>ABS('P1dB CL'!V33-U$5)</f>
        <v>0</v>
      </c>
      <c r="V33" s="34">
        <f>ABS('P1dB CL'!V89-V$5)</f>
        <v>0</v>
      </c>
      <c r="W33" s="34">
        <f>ABS('P1dB CL'!V145-W$5)</f>
        <v>0</v>
      </c>
      <c r="X33" s="34">
        <f>ABS('P1dB CL'!V201-X$5)</f>
        <v>0</v>
      </c>
      <c r="Y33" s="34">
        <f>ABS('P1dB CL'!V257-Y$5)</f>
        <v>0</v>
      </c>
      <c r="Z33" s="34">
        <f>ABS('P1dB CL'!V313-Z$5)</f>
        <v>0</v>
      </c>
      <c r="AA33" s="34">
        <f>ABS('P1dB CL'!V369-AA$5)</f>
        <v>0</v>
      </c>
      <c r="AB33" s="15"/>
      <c r="AC33" s="34">
        <f>ABS('P1dB CL'!V424-0)</f>
        <v>0</v>
      </c>
      <c r="AD33" s="34">
        <f>ABS('P1dB CL'!V479-0)</f>
        <v>0</v>
      </c>
      <c r="AE33" s="34">
        <f>ABS('P1dB CL'!V534-0)</f>
        <v>0</v>
      </c>
      <c r="AF33" s="34">
        <f>ABS('P1dB CL'!V589-0)</f>
        <v>0</v>
      </c>
      <c r="AG33" s="34">
        <f>ABS('P1dB CL'!V644-0)</f>
        <v>0</v>
      </c>
      <c r="AH33" s="34">
        <f>ABS('P1dB CL'!V699-0)</f>
        <v>0</v>
      </c>
      <c r="AI33" s="15"/>
    </row>
    <row r="34" spans="2:35" x14ac:dyDescent="0.25">
      <c r="B34" s="47">
        <f>'P1dB CL'!E30</f>
        <v>0</v>
      </c>
      <c r="C34" s="15"/>
      <c r="D34" s="54">
        <f>ABS('P1dB CL'!C34-D$5)</f>
        <v>0</v>
      </c>
      <c r="E34" s="34">
        <f>ABS('P1dB CL'!C90-E$5)</f>
        <v>0</v>
      </c>
      <c r="F34" s="34">
        <f>ABS('P1dB CL'!C146-F$5)</f>
        <v>0</v>
      </c>
      <c r="G34" s="34">
        <f>ABS('P1dB CL'!C202-G$5)</f>
        <v>0</v>
      </c>
      <c r="H34" s="34">
        <f>ABS('P1dB CL'!C258-H$5)</f>
        <v>0</v>
      </c>
      <c r="I34" s="34">
        <f>ABS('P1dB CL'!C314-I$5)</f>
        <v>0</v>
      </c>
      <c r="J34" s="34">
        <f>ABS('P1dB CL'!C370-J$5)</f>
        <v>0</v>
      </c>
      <c r="K34" s="15"/>
      <c r="L34" s="34">
        <f>ABS('P1dB CL'!C425-L$5)</f>
        <v>0</v>
      </c>
      <c r="M34" s="34">
        <f>ABS('P1dB CL'!C480-M$5)</f>
        <v>0</v>
      </c>
      <c r="N34" s="34">
        <f>ABS('P1dB CL'!C535-N$5)</f>
        <v>0</v>
      </c>
      <c r="O34" s="34">
        <f>ABS('P1dB CL'!C590-O$5)</f>
        <v>0</v>
      </c>
      <c r="P34" s="34">
        <f>ABS('P1dB CL'!C645-P$5)</f>
        <v>0</v>
      </c>
      <c r="Q34" s="34">
        <f>ABS('P1dB CL'!C696-Q$5)</f>
        <v>0</v>
      </c>
      <c r="S34" s="47">
        <f>'P1dB CL'!E30</f>
        <v>0</v>
      </c>
      <c r="T34" s="15"/>
      <c r="U34" s="54">
        <f>ABS('P1dB CL'!V34-U$5)</f>
        <v>0</v>
      </c>
      <c r="V34" s="34">
        <f>ABS('P1dB CL'!V90-V$5)</f>
        <v>0</v>
      </c>
      <c r="W34" s="34">
        <f>ABS('P1dB CL'!V146-W$5)</f>
        <v>0</v>
      </c>
      <c r="X34" s="34">
        <f>ABS('P1dB CL'!V202-X$5)</f>
        <v>0</v>
      </c>
      <c r="Y34" s="34">
        <f>ABS('P1dB CL'!V258-Y$5)</f>
        <v>0</v>
      </c>
      <c r="Z34" s="34">
        <f>ABS('P1dB CL'!V314-Z$5)</f>
        <v>0</v>
      </c>
      <c r="AA34" s="34">
        <f>ABS('P1dB CL'!V370-AA$5)</f>
        <v>0</v>
      </c>
      <c r="AB34" s="15"/>
      <c r="AC34" s="34">
        <f>ABS('P1dB CL'!V425-0)</f>
        <v>0</v>
      </c>
      <c r="AD34" s="34">
        <f>ABS('P1dB CL'!V480-0)</f>
        <v>0</v>
      </c>
      <c r="AE34" s="34">
        <f>ABS('P1dB CL'!V535-0)</f>
        <v>0</v>
      </c>
      <c r="AF34" s="34">
        <f>ABS('P1dB CL'!V590-0)</f>
        <v>0</v>
      </c>
      <c r="AG34" s="34">
        <f>ABS('P1dB CL'!V645-0)</f>
        <v>0</v>
      </c>
      <c r="AH34" s="34">
        <f>ABS('P1dB CL'!V700-0)</f>
        <v>0</v>
      </c>
      <c r="AI34" s="15"/>
    </row>
    <row r="35" spans="2:35" x14ac:dyDescent="0.25">
      <c r="B35" s="47">
        <f>'P1dB CL'!E31</f>
        <v>0</v>
      </c>
      <c r="C35" s="15"/>
      <c r="D35" s="54">
        <f>ABS('P1dB CL'!C35-D$5)</f>
        <v>0</v>
      </c>
      <c r="E35" s="34">
        <f>ABS('P1dB CL'!C91-E$5)</f>
        <v>0</v>
      </c>
      <c r="F35" s="34">
        <f>ABS('P1dB CL'!C147-F$5)</f>
        <v>0</v>
      </c>
      <c r="G35" s="34">
        <f>ABS('P1dB CL'!C203-G$5)</f>
        <v>0</v>
      </c>
      <c r="H35" s="34">
        <f>ABS('P1dB CL'!C259-H$5)</f>
        <v>0</v>
      </c>
      <c r="I35" s="34">
        <f>ABS('P1dB CL'!C315-I$5)</f>
        <v>0</v>
      </c>
      <c r="J35" s="34">
        <f>ABS('P1dB CL'!C371-J$5)</f>
        <v>0</v>
      </c>
      <c r="K35" s="15"/>
      <c r="L35" s="34">
        <f>ABS('P1dB CL'!C426-L$5)</f>
        <v>0</v>
      </c>
      <c r="M35" s="34">
        <f>ABS('P1dB CL'!C481-M$5)</f>
        <v>0</v>
      </c>
      <c r="N35" s="34">
        <f>ABS('P1dB CL'!C536-N$5)</f>
        <v>0</v>
      </c>
      <c r="O35" s="34">
        <f>ABS('P1dB CL'!C591-O$5)</f>
        <v>0</v>
      </c>
      <c r="P35" s="34">
        <f>ABS('P1dB CL'!C646-P$5)</f>
        <v>0</v>
      </c>
      <c r="Q35" s="34">
        <f>ABS('P1dB CL'!C697-Q$5)</f>
        <v>0</v>
      </c>
      <c r="S35" s="47">
        <f>'P1dB CL'!E31</f>
        <v>0</v>
      </c>
      <c r="T35" s="15"/>
      <c r="U35" s="54">
        <f>ABS('P1dB CL'!V35-U$5)</f>
        <v>0</v>
      </c>
      <c r="V35" s="34">
        <f>ABS('P1dB CL'!V91-V$5)</f>
        <v>0</v>
      </c>
      <c r="W35" s="34">
        <f>ABS('P1dB CL'!V147-W$5)</f>
        <v>0</v>
      </c>
      <c r="X35" s="34">
        <f>ABS('P1dB CL'!V203-X$5)</f>
        <v>0</v>
      </c>
      <c r="Y35" s="34">
        <f>ABS('P1dB CL'!V259-Y$5)</f>
        <v>0</v>
      </c>
      <c r="Z35" s="34">
        <f>ABS('P1dB CL'!V315-Z$5)</f>
        <v>0</v>
      </c>
      <c r="AA35" s="34">
        <f>ABS('P1dB CL'!V371-AA$5)</f>
        <v>0</v>
      </c>
      <c r="AB35" s="15"/>
      <c r="AC35" s="34">
        <f>ABS('P1dB CL'!V426-0)</f>
        <v>0</v>
      </c>
      <c r="AD35" s="34">
        <f>ABS('P1dB CL'!V481-0)</f>
        <v>0</v>
      </c>
      <c r="AE35" s="34">
        <f>ABS('P1dB CL'!V536-0)</f>
        <v>0</v>
      </c>
      <c r="AF35" s="34">
        <f>ABS('P1dB CL'!V591-0)</f>
        <v>0</v>
      </c>
      <c r="AG35" s="34">
        <f>ABS('P1dB CL'!V646-0)</f>
        <v>0</v>
      </c>
      <c r="AH35" s="34">
        <f>ABS('P1dB CL'!V701-0)</f>
        <v>0</v>
      </c>
      <c r="AI35" s="15"/>
    </row>
    <row r="36" spans="2:35" x14ac:dyDescent="0.25">
      <c r="B36" s="47">
        <f>'P1dB CL'!E32</f>
        <v>0</v>
      </c>
      <c r="C36" s="15"/>
      <c r="D36" s="54">
        <f>ABS('P1dB CL'!C36-D$5)</f>
        <v>0</v>
      </c>
      <c r="E36" s="34">
        <f>ABS('P1dB CL'!C92-E$5)</f>
        <v>0</v>
      </c>
      <c r="F36" s="34">
        <f>ABS('P1dB CL'!C148-F$5)</f>
        <v>0</v>
      </c>
      <c r="G36" s="34">
        <f>ABS('P1dB CL'!C204-G$5)</f>
        <v>0</v>
      </c>
      <c r="H36" s="34">
        <f>ABS('P1dB CL'!C260-H$5)</f>
        <v>0</v>
      </c>
      <c r="I36" s="34">
        <f>ABS('P1dB CL'!C316-I$5)</f>
        <v>0</v>
      </c>
      <c r="J36" s="34">
        <f>ABS('P1dB CL'!C372-J$5)</f>
        <v>0</v>
      </c>
      <c r="K36" s="15"/>
      <c r="L36" s="34">
        <f>ABS('P1dB CL'!C427-L$5)</f>
        <v>0</v>
      </c>
      <c r="M36" s="34">
        <f>ABS('P1dB CL'!C482-M$5)</f>
        <v>0</v>
      </c>
      <c r="N36" s="34">
        <f>ABS('P1dB CL'!C537-N$5)</f>
        <v>0</v>
      </c>
      <c r="O36" s="34">
        <f>ABS('P1dB CL'!C592-O$5)</f>
        <v>0</v>
      </c>
      <c r="P36" s="34">
        <f>ABS('P1dB CL'!C647-P$5)</f>
        <v>0</v>
      </c>
      <c r="Q36" s="34">
        <f>ABS('P1dB CL'!C698-Q$5)</f>
        <v>0</v>
      </c>
      <c r="S36" s="47">
        <f>'P1dB CL'!E32</f>
        <v>0</v>
      </c>
      <c r="T36" s="15"/>
      <c r="U36" s="54">
        <f>ABS('P1dB CL'!V36-U$5)</f>
        <v>0</v>
      </c>
      <c r="V36" s="34">
        <f>ABS('P1dB CL'!V92-V$5)</f>
        <v>0</v>
      </c>
      <c r="W36" s="34">
        <f>ABS('P1dB CL'!V148-W$5)</f>
        <v>0</v>
      </c>
      <c r="X36" s="34">
        <f>ABS('P1dB CL'!V204-X$5)</f>
        <v>0</v>
      </c>
      <c r="Y36" s="34">
        <f>ABS('P1dB CL'!V260-Y$5)</f>
        <v>0</v>
      </c>
      <c r="Z36" s="34">
        <f>ABS('P1dB CL'!V316-Z$5)</f>
        <v>0</v>
      </c>
      <c r="AA36" s="34">
        <f>ABS('P1dB CL'!V372-AA$5)</f>
        <v>0</v>
      </c>
      <c r="AB36" s="15"/>
      <c r="AC36" s="34">
        <f>ABS('P1dB CL'!V427-0)</f>
        <v>0</v>
      </c>
      <c r="AD36" s="34">
        <f>ABS('P1dB CL'!V482-0)</f>
        <v>0</v>
      </c>
      <c r="AE36" s="34">
        <f>ABS('P1dB CL'!V537-0)</f>
        <v>0</v>
      </c>
      <c r="AF36" s="34">
        <f>ABS('P1dB CL'!V592-0)</f>
        <v>0</v>
      </c>
      <c r="AG36" s="34">
        <f>ABS('P1dB CL'!V647-0)</f>
        <v>0</v>
      </c>
      <c r="AH36" s="34">
        <f>ABS('P1dB CL'!V702-0)</f>
        <v>0</v>
      </c>
      <c r="AI36" s="15"/>
    </row>
    <row r="37" spans="2:35" x14ac:dyDescent="0.25">
      <c r="B37" s="47">
        <f>'P1dB CL'!E33</f>
        <v>0</v>
      </c>
      <c r="C37" s="15"/>
      <c r="D37" s="54">
        <f>ABS('P1dB CL'!C37-D$5)</f>
        <v>0</v>
      </c>
      <c r="E37" s="34">
        <f>ABS('P1dB CL'!C93-E$5)</f>
        <v>0</v>
      </c>
      <c r="F37" s="34">
        <f>ABS('P1dB CL'!C149-F$5)</f>
        <v>0</v>
      </c>
      <c r="G37" s="34">
        <f>ABS('P1dB CL'!C205-G$5)</f>
        <v>0</v>
      </c>
      <c r="H37" s="34">
        <f>ABS('P1dB CL'!C261-H$5)</f>
        <v>0</v>
      </c>
      <c r="I37" s="34">
        <f>ABS('P1dB CL'!C317-I$5)</f>
        <v>0</v>
      </c>
      <c r="J37" s="34">
        <f>ABS('P1dB CL'!C373-J$5)</f>
        <v>0</v>
      </c>
      <c r="K37" s="15"/>
      <c r="L37" s="34">
        <f>ABS('P1dB CL'!C428-L$5)</f>
        <v>0</v>
      </c>
      <c r="M37" s="34">
        <f>ABS('P1dB CL'!C483-M$5)</f>
        <v>0</v>
      </c>
      <c r="N37" s="34">
        <f>ABS('P1dB CL'!C538-N$5)</f>
        <v>0</v>
      </c>
      <c r="O37" s="34">
        <f>ABS('P1dB CL'!C593-O$5)</f>
        <v>0</v>
      </c>
      <c r="P37" s="34">
        <f>ABS('P1dB CL'!C648-P$5)</f>
        <v>0</v>
      </c>
      <c r="Q37" s="34">
        <f>ABS('P1dB CL'!C699-Q$5)</f>
        <v>0</v>
      </c>
      <c r="S37" s="47">
        <f>'P1dB CL'!E33</f>
        <v>0</v>
      </c>
      <c r="T37" s="15"/>
      <c r="U37" s="54">
        <f>ABS('P1dB CL'!V37-U$5)</f>
        <v>0</v>
      </c>
      <c r="V37" s="34">
        <f>ABS('P1dB CL'!V93-V$5)</f>
        <v>0</v>
      </c>
      <c r="W37" s="34">
        <f>ABS('P1dB CL'!V149-W$5)</f>
        <v>0</v>
      </c>
      <c r="X37" s="34">
        <f>ABS('P1dB CL'!V205-X$5)</f>
        <v>0</v>
      </c>
      <c r="Y37" s="34">
        <f>ABS('P1dB CL'!V261-Y$5)</f>
        <v>0</v>
      </c>
      <c r="Z37" s="34">
        <f>ABS('P1dB CL'!V317-Z$5)</f>
        <v>0</v>
      </c>
      <c r="AA37" s="34">
        <f>ABS('P1dB CL'!V373-AA$5)</f>
        <v>0</v>
      </c>
      <c r="AB37" s="15"/>
      <c r="AC37" s="34">
        <f>ABS('P1dB CL'!V428-0)</f>
        <v>0</v>
      </c>
      <c r="AD37" s="34">
        <f>ABS('P1dB CL'!V483-0)</f>
        <v>0</v>
      </c>
      <c r="AE37" s="34">
        <f>ABS('P1dB CL'!V538-0)</f>
        <v>0</v>
      </c>
      <c r="AF37" s="34">
        <f>ABS('P1dB CL'!V593-0)</f>
        <v>0</v>
      </c>
      <c r="AG37" s="34">
        <f>ABS('P1dB CL'!V648-0)</f>
        <v>0</v>
      </c>
      <c r="AH37" s="34">
        <f>ABS('P1dB CL'!V703-0)</f>
        <v>0</v>
      </c>
      <c r="AI37" s="15"/>
    </row>
    <row r="38" spans="2:35" x14ac:dyDescent="0.25">
      <c r="B38" s="47">
        <f>'P1dB CL'!E34</f>
        <v>0</v>
      </c>
      <c r="C38" s="15"/>
      <c r="D38" s="54">
        <f>ABS('P1dB CL'!C38-D$5)</f>
        <v>0</v>
      </c>
      <c r="E38" s="34">
        <f>ABS('P1dB CL'!C94-E$5)</f>
        <v>0</v>
      </c>
      <c r="F38" s="34">
        <f>ABS('P1dB CL'!C150-F$5)</f>
        <v>0</v>
      </c>
      <c r="G38" s="34">
        <f>ABS('P1dB CL'!C206-G$5)</f>
        <v>0</v>
      </c>
      <c r="H38" s="34">
        <f>ABS('P1dB CL'!C262-H$5)</f>
        <v>0</v>
      </c>
      <c r="I38" s="34">
        <f>ABS('P1dB CL'!C318-I$5)</f>
        <v>0</v>
      </c>
      <c r="J38" s="34">
        <f>ABS('P1dB CL'!C374-J$5)</f>
        <v>0</v>
      </c>
      <c r="K38" s="15"/>
      <c r="L38" s="34">
        <f>ABS('P1dB CL'!C429-L$5)</f>
        <v>0</v>
      </c>
      <c r="M38" s="34">
        <f>ABS('P1dB CL'!C484-M$5)</f>
        <v>0</v>
      </c>
      <c r="N38" s="34">
        <f>ABS('P1dB CL'!C539-N$5)</f>
        <v>0</v>
      </c>
      <c r="O38" s="34">
        <f>ABS('P1dB CL'!C594-O$5)</f>
        <v>0</v>
      </c>
      <c r="P38" s="34">
        <f>ABS('P1dB CL'!C649-P$5)</f>
        <v>0</v>
      </c>
      <c r="Q38" s="34">
        <f>ABS('P1dB CL'!C700-Q$5)</f>
        <v>0</v>
      </c>
      <c r="S38" s="47">
        <f>'P1dB CL'!E34</f>
        <v>0</v>
      </c>
      <c r="T38" s="15"/>
      <c r="U38" s="54">
        <f>ABS('P1dB CL'!V38-U$5)</f>
        <v>0</v>
      </c>
      <c r="V38" s="34">
        <f>ABS('P1dB CL'!V94-V$5)</f>
        <v>0</v>
      </c>
      <c r="W38" s="34">
        <f>ABS('P1dB CL'!V150-W$5)</f>
        <v>0</v>
      </c>
      <c r="X38" s="34">
        <f>ABS('P1dB CL'!V206-X$5)</f>
        <v>0</v>
      </c>
      <c r="Y38" s="34">
        <f>ABS('P1dB CL'!V262-Y$5)</f>
        <v>0</v>
      </c>
      <c r="Z38" s="34">
        <f>ABS('P1dB CL'!V318-Z$5)</f>
        <v>0</v>
      </c>
      <c r="AA38" s="34">
        <f>ABS('P1dB CL'!V374-AA$5)</f>
        <v>0</v>
      </c>
      <c r="AB38" s="15"/>
      <c r="AC38" s="34">
        <f>ABS('P1dB CL'!V429-0)</f>
        <v>0</v>
      </c>
      <c r="AD38" s="34">
        <f>ABS('P1dB CL'!V484-0)</f>
        <v>0</v>
      </c>
      <c r="AE38" s="34">
        <f>ABS('P1dB CL'!V539-0)</f>
        <v>0</v>
      </c>
      <c r="AF38" s="34">
        <f>ABS('P1dB CL'!V594-0)</f>
        <v>0</v>
      </c>
      <c r="AG38" s="34">
        <f>ABS('P1dB CL'!V649-0)</f>
        <v>0</v>
      </c>
      <c r="AH38" s="34">
        <f>ABS('P1dB CL'!V704-0)</f>
        <v>0</v>
      </c>
      <c r="AI38" s="15"/>
    </row>
    <row r="39" spans="2:35" x14ac:dyDescent="0.25">
      <c r="B39" s="47">
        <f>'P1dB CL'!E35</f>
        <v>0</v>
      </c>
      <c r="C39" s="15"/>
      <c r="D39" s="54">
        <f>ABS('P1dB CL'!C39-D$5)</f>
        <v>0</v>
      </c>
      <c r="E39" s="34">
        <f>ABS('P1dB CL'!C95-E$5)</f>
        <v>0</v>
      </c>
      <c r="F39" s="34">
        <f>ABS('P1dB CL'!C151-F$5)</f>
        <v>0</v>
      </c>
      <c r="G39" s="34">
        <f>ABS('P1dB CL'!C207-G$5)</f>
        <v>0</v>
      </c>
      <c r="H39" s="34">
        <f>ABS('P1dB CL'!C263-H$5)</f>
        <v>0</v>
      </c>
      <c r="I39" s="34">
        <f>ABS('P1dB CL'!C319-I$5)</f>
        <v>0</v>
      </c>
      <c r="J39" s="34">
        <f>ABS('P1dB CL'!C375-J$5)</f>
        <v>0</v>
      </c>
      <c r="K39" s="15"/>
      <c r="L39" s="34">
        <f>ABS('P1dB CL'!C430-L$5)</f>
        <v>0</v>
      </c>
      <c r="M39" s="34">
        <f>ABS('P1dB CL'!C485-M$5)</f>
        <v>0</v>
      </c>
      <c r="N39" s="34">
        <f>ABS('P1dB CL'!C540-N$5)</f>
        <v>0</v>
      </c>
      <c r="O39" s="34">
        <f>ABS('P1dB CL'!C595-O$5)</f>
        <v>0</v>
      </c>
      <c r="P39" s="34">
        <f>ABS('P1dB CL'!C650-P$5)</f>
        <v>0</v>
      </c>
      <c r="Q39" s="34">
        <f>ABS('P1dB CL'!C701-Q$5)</f>
        <v>0</v>
      </c>
      <c r="S39" s="47">
        <f>'P1dB CL'!E35</f>
        <v>0</v>
      </c>
      <c r="T39" s="15"/>
      <c r="U39" s="54">
        <f>ABS('P1dB CL'!V39-U$5)</f>
        <v>0</v>
      </c>
      <c r="V39" s="34">
        <f>ABS('P1dB CL'!V95-V$5)</f>
        <v>0</v>
      </c>
      <c r="W39" s="34">
        <f>ABS('P1dB CL'!V151-W$5)</f>
        <v>0</v>
      </c>
      <c r="X39" s="34">
        <f>ABS('P1dB CL'!V207-X$5)</f>
        <v>0</v>
      </c>
      <c r="Y39" s="34">
        <f>ABS('P1dB CL'!V263-Y$5)</f>
        <v>0</v>
      </c>
      <c r="Z39" s="34">
        <f>ABS('P1dB CL'!V319-Z$5)</f>
        <v>0</v>
      </c>
      <c r="AA39" s="34">
        <f>ABS('P1dB CL'!V375-AA$5)</f>
        <v>0</v>
      </c>
      <c r="AB39" s="15"/>
      <c r="AC39" s="34">
        <f>ABS('P1dB CL'!V430-0)</f>
        <v>0</v>
      </c>
      <c r="AD39" s="34">
        <f>ABS('P1dB CL'!V485-0)</f>
        <v>0</v>
      </c>
      <c r="AE39" s="34">
        <f>ABS('P1dB CL'!V540-0)</f>
        <v>0</v>
      </c>
      <c r="AF39" s="34">
        <f>ABS('P1dB CL'!V595-0)</f>
        <v>0</v>
      </c>
      <c r="AG39" s="34">
        <f>ABS('P1dB CL'!V650-0)</f>
        <v>0</v>
      </c>
      <c r="AH39" s="34">
        <f>ABS('P1dB CL'!V705-0)</f>
        <v>0</v>
      </c>
      <c r="AI39" s="15"/>
    </row>
    <row r="40" spans="2:35" x14ac:dyDescent="0.25">
      <c r="B40" s="47">
        <f>'P1dB CL'!E36</f>
        <v>0</v>
      </c>
      <c r="C40" s="15"/>
      <c r="D40" s="54">
        <f>ABS('P1dB CL'!C40-D$5)</f>
        <v>0</v>
      </c>
      <c r="E40" s="34">
        <f>ABS('P1dB CL'!C96-E$5)</f>
        <v>0</v>
      </c>
      <c r="F40" s="34">
        <f>ABS('P1dB CL'!C152-F$5)</f>
        <v>0</v>
      </c>
      <c r="G40" s="34">
        <f>ABS('P1dB CL'!C208-G$5)</f>
        <v>0</v>
      </c>
      <c r="H40" s="34">
        <f>ABS('P1dB CL'!C264-H$5)</f>
        <v>0</v>
      </c>
      <c r="I40" s="34">
        <f>ABS('P1dB CL'!C320-I$5)</f>
        <v>0</v>
      </c>
      <c r="J40" s="34">
        <f>ABS('P1dB CL'!C376-J$5)</f>
        <v>0</v>
      </c>
      <c r="K40" s="15"/>
      <c r="L40" s="34">
        <f>ABS('P1dB CL'!C431-L$5)</f>
        <v>0</v>
      </c>
      <c r="M40" s="34">
        <f>ABS('P1dB CL'!C486-M$5)</f>
        <v>0</v>
      </c>
      <c r="N40" s="34">
        <f>ABS('P1dB CL'!C541-N$5)</f>
        <v>0</v>
      </c>
      <c r="O40" s="34">
        <f>ABS('P1dB CL'!C596-O$5)</f>
        <v>0</v>
      </c>
      <c r="P40" s="34">
        <f>ABS('P1dB CL'!C651-P$5)</f>
        <v>0</v>
      </c>
      <c r="Q40" s="34">
        <f>ABS('P1dB CL'!C702-Q$5)</f>
        <v>0</v>
      </c>
      <c r="S40" s="47">
        <f>'P1dB CL'!E36</f>
        <v>0</v>
      </c>
      <c r="T40" s="15"/>
      <c r="U40" s="54">
        <f>ABS('P1dB CL'!V40-U$5)</f>
        <v>0</v>
      </c>
      <c r="V40" s="34">
        <f>ABS('P1dB CL'!V96-V$5)</f>
        <v>0</v>
      </c>
      <c r="W40" s="34">
        <f>ABS('P1dB CL'!V152-W$5)</f>
        <v>0</v>
      </c>
      <c r="X40" s="34">
        <f>ABS('P1dB CL'!V208-X$5)</f>
        <v>0</v>
      </c>
      <c r="Y40" s="34">
        <f>ABS('P1dB CL'!V264-Y$5)</f>
        <v>0</v>
      </c>
      <c r="Z40" s="34">
        <f>ABS('P1dB CL'!V320-Z$5)</f>
        <v>0</v>
      </c>
      <c r="AA40" s="34">
        <f>ABS('P1dB CL'!V376-AA$5)</f>
        <v>0</v>
      </c>
      <c r="AB40" s="15"/>
      <c r="AC40" s="34">
        <f>ABS('P1dB CL'!V431-0)</f>
        <v>0</v>
      </c>
      <c r="AD40" s="34">
        <f>ABS('P1dB CL'!V486-0)</f>
        <v>0</v>
      </c>
      <c r="AE40" s="34">
        <f>ABS('P1dB CL'!V541-0)</f>
        <v>0</v>
      </c>
      <c r="AF40" s="34">
        <f>ABS('P1dB CL'!V596-0)</f>
        <v>0</v>
      </c>
      <c r="AG40" s="34">
        <f>ABS('P1dB CL'!V651-0)</f>
        <v>0</v>
      </c>
      <c r="AH40" s="34">
        <f>ABS('P1dB CL'!V706-0)</f>
        <v>0</v>
      </c>
      <c r="AI40" s="15"/>
    </row>
    <row r="41" spans="2:35" x14ac:dyDescent="0.25">
      <c r="B41" s="47">
        <f>'P1dB CL'!E37</f>
        <v>0</v>
      </c>
      <c r="C41" s="15"/>
      <c r="D41" s="54">
        <f>ABS('P1dB CL'!C41-D$5)</f>
        <v>0</v>
      </c>
      <c r="E41" s="34">
        <f>ABS('P1dB CL'!C97-E$5)</f>
        <v>0</v>
      </c>
      <c r="F41" s="34">
        <f>ABS('P1dB CL'!C153-F$5)</f>
        <v>0</v>
      </c>
      <c r="G41" s="34">
        <f>ABS('P1dB CL'!C209-G$5)</f>
        <v>0</v>
      </c>
      <c r="H41" s="34">
        <f>ABS('P1dB CL'!C265-H$5)</f>
        <v>0</v>
      </c>
      <c r="I41" s="34">
        <f>ABS('P1dB CL'!C321-I$5)</f>
        <v>0</v>
      </c>
      <c r="J41" s="34">
        <f>ABS('P1dB CL'!C377-J$5)</f>
        <v>0</v>
      </c>
      <c r="K41" s="15"/>
      <c r="L41" s="34">
        <f>ABS('P1dB CL'!C432-L$5)</f>
        <v>0</v>
      </c>
      <c r="M41" s="34">
        <f>ABS('P1dB CL'!C487-M$5)</f>
        <v>0</v>
      </c>
      <c r="N41" s="34">
        <f>ABS('P1dB CL'!C542-N$5)</f>
        <v>0</v>
      </c>
      <c r="O41" s="34">
        <f>ABS('P1dB CL'!C597-O$5)</f>
        <v>0</v>
      </c>
      <c r="P41" s="34">
        <f>ABS('P1dB CL'!C652-P$5)</f>
        <v>0</v>
      </c>
      <c r="Q41" s="34">
        <f>ABS('P1dB CL'!C703-Q$5)</f>
        <v>0</v>
      </c>
      <c r="S41" s="47">
        <f>'P1dB CL'!E37</f>
        <v>0</v>
      </c>
      <c r="T41" s="15"/>
      <c r="U41" s="54">
        <f>ABS('P1dB CL'!V41-U$5)</f>
        <v>0</v>
      </c>
      <c r="V41" s="34">
        <f>ABS('P1dB CL'!V97-V$5)</f>
        <v>0</v>
      </c>
      <c r="W41" s="34">
        <f>ABS('P1dB CL'!V153-W$5)</f>
        <v>0</v>
      </c>
      <c r="X41" s="34">
        <f>ABS('P1dB CL'!V209-X$5)</f>
        <v>0</v>
      </c>
      <c r="Y41" s="34">
        <f>ABS('P1dB CL'!V265-Y$5)</f>
        <v>0</v>
      </c>
      <c r="Z41" s="34">
        <f>ABS('P1dB CL'!V321-Z$5)</f>
        <v>0</v>
      </c>
      <c r="AA41" s="34">
        <f>ABS('P1dB CL'!V377-AA$5)</f>
        <v>0</v>
      </c>
      <c r="AB41" s="15"/>
      <c r="AC41" s="34">
        <f>ABS('P1dB CL'!V432-0)</f>
        <v>0</v>
      </c>
      <c r="AD41" s="34">
        <f>ABS('P1dB CL'!V487-0)</f>
        <v>0</v>
      </c>
      <c r="AE41" s="34">
        <f>ABS('P1dB CL'!V542-0)</f>
        <v>0</v>
      </c>
      <c r="AF41" s="34">
        <f>ABS('P1dB CL'!V597-0)</f>
        <v>0</v>
      </c>
      <c r="AG41" s="34">
        <f>ABS('P1dB CL'!V652-0)</f>
        <v>0</v>
      </c>
      <c r="AH41" s="34">
        <f>ABS('P1dB CL'!V707-0)</f>
        <v>0</v>
      </c>
      <c r="AI41" s="15"/>
    </row>
    <row r="42" spans="2:35" x14ac:dyDescent="0.25">
      <c r="B42" s="47">
        <f>'P1dB CL'!E38</f>
        <v>0</v>
      </c>
      <c r="C42" s="15"/>
      <c r="D42" s="54">
        <f>ABS('P1dB CL'!C42-D$5)</f>
        <v>0</v>
      </c>
      <c r="E42" s="34">
        <f>ABS('P1dB CL'!C98-E$5)</f>
        <v>0</v>
      </c>
      <c r="F42" s="34">
        <f>ABS('P1dB CL'!C154-F$5)</f>
        <v>0</v>
      </c>
      <c r="G42" s="34">
        <f>ABS('P1dB CL'!C210-G$5)</f>
        <v>0</v>
      </c>
      <c r="H42" s="34">
        <f>ABS('P1dB CL'!C266-H$5)</f>
        <v>0</v>
      </c>
      <c r="I42" s="34">
        <f>ABS('P1dB CL'!C322-I$5)</f>
        <v>0</v>
      </c>
      <c r="J42" s="34">
        <f>ABS('P1dB CL'!C378-J$5)</f>
        <v>0</v>
      </c>
      <c r="K42" s="15"/>
      <c r="L42" s="34">
        <f>ABS('P1dB CL'!C433-L$5)</f>
        <v>0</v>
      </c>
      <c r="M42" s="34">
        <f>ABS('P1dB CL'!C488-M$5)</f>
        <v>0</v>
      </c>
      <c r="N42" s="34">
        <f>ABS('P1dB CL'!C543-N$5)</f>
        <v>0</v>
      </c>
      <c r="O42" s="34">
        <f>ABS('P1dB CL'!C598-O$5)</f>
        <v>0</v>
      </c>
      <c r="P42" s="34">
        <f>ABS('P1dB CL'!C653-P$5)</f>
        <v>0</v>
      </c>
      <c r="Q42" s="34">
        <f>ABS('P1dB CL'!C704-Q$5)</f>
        <v>0</v>
      </c>
      <c r="S42" s="47">
        <f>'P1dB CL'!E38</f>
        <v>0</v>
      </c>
      <c r="T42" s="15"/>
      <c r="U42" s="54">
        <f>ABS('P1dB CL'!V42-U$5)</f>
        <v>0</v>
      </c>
      <c r="V42" s="34">
        <f>ABS('P1dB CL'!V98-V$5)</f>
        <v>0</v>
      </c>
      <c r="W42" s="34">
        <f>ABS('P1dB CL'!V154-W$5)</f>
        <v>0</v>
      </c>
      <c r="X42" s="34">
        <f>ABS('P1dB CL'!V210-X$5)</f>
        <v>0</v>
      </c>
      <c r="Y42" s="34">
        <f>ABS('P1dB CL'!V266-Y$5)</f>
        <v>0</v>
      </c>
      <c r="Z42" s="34">
        <f>ABS('P1dB CL'!V322-Z$5)</f>
        <v>0</v>
      </c>
      <c r="AA42" s="34">
        <f>ABS('P1dB CL'!V378-AA$5)</f>
        <v>0</v>
      </c>
      <c r="AB42" s="15"/>
      <c r="AC42" s="34">
        <f>ABS('P1dB CL'!V433-0)</f>
        <v>0</v>
      </c>
      <c r="AD42" s="34">
        <f>ABS('P1dB CL'!V488-0)</f>
        <v>0</v>
      </c>
      <c r="AE42" s="34">
        <f>ABS('P1dB CL'!V543-0)</f>
        <v>0</v>
      </c>
      <c r="AF42" s="34">
        <f>ABS('P1dB CL'!V598-0)</f>
        <v>0</v>
      </c>
      <c r="AG42" s="34">
        <f>ABS('P1dB CL'!V653-0)</f>
        <v>0</v>
      </c>
      <c r="AH42" s="34">
        <f>ABS('P1dB CL'!V708-0)</f>
        <v>0</v>
      </c>
      <c r="AI42" s="15"/>
    </row>
    <row r="43" spans="2:35" x14ac:dyDescent="0.25">
      <c r="B43" s="47">
        <f>'P1dB CL'!E39</f>
        <v>0</v>
      </c>
      <c r="C43" s="15"/>
      <c r="D43" s="54">
        <f>ABS('P1dB CL'!C43-D$5)</f>
        <v>0</v>
      </c>
      <c r="E43" s="34">
        <f>ABS('P1dB CL'!C99-E$5)</f>
        <v>0</v>
      </c>
      <c r="F43" s="34">
        <f>ABS('P1dB CL'!C155-F$5)</f>
        <v>0</v>
      </c>
      <c r="G43" s="34">
        <f>ABS('P1dB CL'!C211-G$5)</f>
        <v>0</v>
      </c>
      <c r="H43" s="34">
        <f>ABS('P1dB CL'!C267-H$5)</f>
        <v>0</v>
      </c>
      <c r="I43" s="34">
        <f>ABS('P1dB CL'!C323-I$5)</f>
        <v>0</v>
      </c>
      <c r="J43" s="34">
        <f>ABS('P1dB CL'!C379-J$5)</f>
        <v>0</v>
      </c>
      <c r="K43" s="15"/>
      <c r="L43" s="34">
        <f>ABS('P1dB CL'!C434-L$5)</f>
        <v>0</v>
      </c>
      <c r="M43" s="34">
        <f>ABS('P1dB CL'!C489-M$5)</f>
        <v>0</v>
      </c>
      <c r="N43" s="34">
        <f>ABS('P1dB CL'!C544-N$5)</f>
        <v>0</v>
      </c>
      <c r="O43" s="34">
        <f>ABS('P1dB CL'!C599-O$5)</f>
        <v>0</v>
      </c>
      <c r="P43" s="34">
        <f>ABS('P1dB CL'!C654-P$5)</f>
        <v>0</v>
      </c>
      <c r="Q43" s="34">
        <f>ABS('P1dB CL'!C705-Q$5)</f>
        <v>0</v>
      </c>
      <c r="S43" s="47">
        <f>'P1dB CL'!E39</f>
        <v>0</v>
      </c>
      <c r="T43" s="15"/>
      <c r="U43" s="54">
        <f>ABS('P1dB CL'!V43-U$5)</f>
        <v>0</v>
      </c>
      <c r="V43" s="34">
        <f>ABS('P1dB CL'!V99-V$5)</f>
        <v>0</v>
      </c>
      <c r="W43" s="34">
        <f>ABS('P1dB CL'!V155-W$5)</f>
        <v>0</v>
      </c>
      <c r="X43" s="34">
        <f>ABS('P1dB CL'!V211-X$5)</f>
        <v>0</v>
      </c>
      <c r="Y43" s="34">
        <f>ABS('P1dB CL'!V267-Y$5)</f>
        <v>0</v>
      </c>
      <c r="Z43" s="34">
        <f>ABS('P1dB CL'!V323-Z$5)</f>
        <v>0</v>
      </c>
      <c r="AA43" s="34">
        <f>ABS('P1dB CL'!V379-AA$5)</f>
        <v>0</v>
      </c>
      <c r="AB43" s="15"/>
      <c r="AC43" s="34">
        <f>ABS('P1dB CL'!V434-0)</f>
        <v>0</v>
      </c>
      <c r="AD43" s="34">
        <f>ABS('P1dB CL'!V489-0)</f>
        <v>0</v>
      </c>
      <c r="AE43" s="34">
        <f>ABS('P1dB CL'!V544-0)</f>
        <v>0</v>
      </c>
      <c r="AF43" s="34">
        <f>ABS('P1dB CL'!V599-0)</f>
        <v>0</v>
      </c>
      <c r="AG43" s="34">
        <f>ABS('P1dB CL'!V654-0)</f>
        <v>0</v>
      </c>
      <c r="AH43" s="34">
        <f>ABS('P1dB CL'!V709-0)</f>
        <v>0</v>
      </c>
      <c r="AI43" s="15"/>
    </row>
    <row r="44" spans="2:35" x14ac:dyDescent="0.25">
      <c r="B44" s="47">
        <f>'P1dB CL'!E40</f>
        <v>0</v>
      </c>
      <c r="C44" s="15"/>
      <c r="D44" s="54">
        <f>ABS('P1dB CL'!C44-D$5)</f>
        <v>0</v>
      </c>
      <c r="E44" s="34">
        <f>ABS('P1dB CL'!C100-E$5)</f>
        <v>0</v>
      </c>
      <c r="F44" s="34">
        <f>ABS('P1dB CL'!C156-F$5)</f>
        <v>0</v>
      </c>
      <c r="G44" s="34">
        <f>ABS('P1dB CL'!C212-G$5)</f>
        <v>0</v>
      </c>
      <c r="H44" s="34">
        <f>ABS('P1dB CL'!C268-H$5)</f>
        <v>0</v>
      </c>
      <c r="I44" s="34">
        <f>ABS('P1dB CL'!C324-I$5)</f>
        <v>0</v>
      </c>
      <c r="J44" s="34">
        <f>ABS('P1dB CL'!C380-J$5)</f>
        <v>0</v>
      </c>
      <c r="K44" s="15"/>
      <c r="L44" s="34">
        <f>ABS('P1dB CL'!C435-L$5)</f>
        <v>0</v>
      </c>
      <c r="M44" s="34">
        <f>ABS('P1dB CL'!C490-M$5)</f>
        <v>0</v>
      </c>
      <c r="N44" s="34">
        <f>ABS('P1dB CL'!C545-N$5)</f>
        <v>0</v>
      </c>
      <c r="O44" s="34">
        <f>ABS('P1dB CL'!C600-O$5)</f>
        <v>0</v>
      </c>
      <c r="P44" s="34">
        <f>ABS('P1dB CL'!C655-P$5)</f>
        <v>0</v>
      </c>
      <c r="Q44" s="34">
        <f>ABS('P1dB CL'!C706-Q$5)</f>
        <v>0</v>
      </c>
      <c r="S44" s="47">
        <f>'P1dB CL'!E40</f>
        <v>0</v>
      </c>
      <c r="T44" s="15"/>
      <c r="U44" s="54">
        <f>ABS('P1dB CL'!V44-U$5)</f>
        <v>0</v>
      </c>
      <c r="V44" s="34">
        <f>ABS('P1dB CL'!V100-V$5)</f>
        <v>0</v>
      </c>
      <c r="W44" s="34">
        <f>ABS('P1dB CL'!V156-W$5)</f>
        <v>0</v>
      </c>
      <c r="X44" s="34">
        <f>ABS('P1dB CL'!V212-X$5)</f>
        <v>0</v>
      </c>
      <c r="Y44" s="34">
        <f>ABS('P1dB CL'!V268-Y$5)</f>
        <v>0</v>
      </c>
      <c r="Z44" s="34">
        <f>ABS('P1dB CL'!V324-Z$5)</f>
        <v>0</v>
      </c>
      <c r="AA44" s="34">
        <f>ABS('P1dB CL'!V380-AA$5)</f>
        <v>0</v>
      </c>
      <c r="AB44" s="15"/>
      <c r="AC44" s="34">
        <f>ABS('P1dB CL'!V435-0)</f>
        <v>0</v>
      </c>
      <c r="AD44" s="34">
        <f>ABS('P1dB CL'!V490-0)</f>
        <v>0</v>
      </c>
      <c r="AE44" s="34">
        <f>ABS('P1dB CL'!V545-0)</f>
        <v>0</v>
      </c>
      <c r="AF44" s="34">
        <f>ABS('P1dB CL'!V600-0)</f>
        <v>0</v>
      </c>
      <c r="AG44" s="34">
        <f>ABS('P1dB CL'!V655-0)</f>
        <v>0</v>
      </c>
      <c r="AH44" s="34">
        <f>ABS('P1dB CL'!V710-0)</f>
        <v>0</v>
      </c>
      <c r="AI44" s="15"/>
    </row>
    <row r="45" spans="2:35" x14ac:dyDescent="0.25">
      <c r="B45" s="47">
        <f>'P1dB CL'!E41</f>
        <v>0</v>
      </c>
      <c r="C45" s="15"/>
      <c r="D45" s="54">
        <f>ABS('P1dB CL'!C45-D$5)</f>
        <v>0</v>
      </c>
      <c r="E45" s="34">
        <f>ABS('P1dB CL'!C101-E$5)</f>
        <v>0</v>
      </c>
      <c r="F45" s="34">
        <f>ABS('P1dB CL'!C157-F$5)</f>
        <v>0</v>
      </c>
      <c r="G45" s="34">
        <f>ABS('P1dB CL'!C213-G$5)</f>
        <v>0</v>
      </c>
      <c r="H45" s="34">
        <f>ABS('P1dB CL'!C269-H$5)</f>
        <v>0</v>
      </c>
      <c r="I45" s="34">
        <f>ABS('P1dB CL'!C325-I$5)</f>
        <v>0</v>
      </c>
      <c r="J45" s="34">
        <f>ABS('P1dB CL'!C381-J$5)</f>
        <v>0</v>
      </c>
      <c r="K45" s="15"/>
      <c r="L45" s="34">
        <f>ABS('P1dB CL'!C436-L$5)</f>
        <v>0</v>
      </c>
      <c r="M45" s="34">
        <f>ABS('P1dB CL'!C491-M$5)</f>
        <v>0</v>
      </c>
      <c r="N45" s="34">
        <f>ABS('P1dB CL'!C546-N$5)</f>
        <v>0</v>
      </c>
      <c r="O45" s="34">
        <f>ABS('P1dB CL'!C601-O$5)</f>
        <v>0</v>
      </c>
      <c r="P45" s="34">
        <f>ABS('P1dB CL'!C656-P$5)</f>
        <v>0</v>
      </c>
      <c r="Q45" s="34">
        <f>ABS('P1dB CL'!C707-Q$5)</f>
        <v>0</v>
      </c>
      <c r="S45" s="47">
        <f>'P1dB CL'!E41</f>
        <v>0</v>
      </c>
      <c r="T45" s="15"/>
      <c r="U45" s="54">
        <f>ABS('P1dB CL'!V45-U$5)</f>
        <v>0</v>
      </c>
      <c r="V45" s="34">
        <f>ABS('P1dB CL'!V101-V$5)</f>
        <v>0</v>
      </c>
      <c r="W45" s="34">
        <f>ABS('P1dB CL'!V157-W$5)</f>
        <v>0</v>
      </c>
      <c r="X45" s="34">
        <f>ABS('P1dB CL'!V213-X$5)</f>
        <v>0</v>
      </c>
      <c r="Y45" s="34">
        <f>ABS('P1dB CL'!V269-Y$5)</f>
        <v>0</v>
      </c>
      <c r="Z45" s="34">
        <f>ABS('P1dB CL'!V325-Z$5)</f>
        <v>0</v>
      </c>
      <c r="AA45" s="34">
        <f>ABS('P1dB CL'!V381-AA$5)</f>
        <v>0</v>
      </c>
      <c r="AB45" s="15"/>
      <c r="AC45" s="34">
        <f>ABS('P1dB CL'!V436-0)</f>
        <v>0</v>
      </c>
      <c r="AD45" s="34">
        <f>ABS('P1dB CL'!V491-0)</f>
        <v>0</v>
      </c>
      <c r="AE45" s="34">
        <f>ABS('P1dB CL'!V546-0)</f>
        <v>0</v>
      </c>
      <c r="AF45" s="34">
        <f>ABS('P1dB CL'!V601-0)</f>
        <v>0</v>
      </c>
      <c r="AG45" s="34">
        <f>ABS('P1dB CL'!V656-0)</f>
        <v>0</v>
      </c>
      <c r="AH45" s="34">
        <f>ABS('P1dB CL'!V711-0)</f>
        <v>0</v>
      </c>
      <c r="AI45" s="15"/>
    </row>
    <row r="46" spans="2:35" x14ac:dyDescent="0.25">
      <c r="B46" s="47">
        <f>'P1dB CL'!E42</f>
        <v>0</v>
      </c>
      <c r="C46" s="15"/>
      <c r="D46" s="54">
        <f>ABS('P1dB CL'!C46-D$5)</f>
        <v>0</v>
      </c>
      <c r="E46" s="34">
        <f>ABS('P1dB CL'!C102-E$5)</f>
        <v>0</v>
      </c>
      <c r="F46" s="34">
        <f>ABS('P1dB CL'!C158-F$5)</f>
        <v>0</v>
      </c>
      <c r="G46" s="34">
        <f>ABS('P1dB CL'!C214-G$5)</f>
        <v>0</v>
      </c>
      <c r="H46" s="34">
        <f>ABS('P1dB CL'!C270-H$5)</f>
        <v>0</v>
      </c>
      <c r="I46" s="34">
        <f>ABS('P1dB CL'!C326-I$5)</f>
        <v>0</v>
      </c>
      <c r="J46" s="34">
        <f>ABS('P1dB CL'!C382-J$5)</f>
        <v>0</v>
      </c>
      <c r="K46" s="15"/>
      <c r="L46" s="34">
        <f>ABS('P1dB CL'!C437-L$5)</f>
        <v>0</v>
      </c>
      <c r="M46" s="34">
        <f>ABS('P1dB CL'!C492-M$5)</f>
        <v>0</v>
      </c>
      <c r="N46" s="34">
        <f>ABS('P1dB CL'!C547-N$5)</f>
        <v>0</v>
      </c>
      <c r="O46" s="34">
        <f>ABS('P1dB CL'!C602-O$5)</f>
        <v>0</v>
      </c>
      <c r="P46" s="34">
        <f>ABS('P1dB CL'!C657-P$5)</f>
        <v>0</v>
      </c>
      <c r="Q46" s="34">
        <f>ABS('P1dB CL'!C708-Q$5)</f>
        <v>0</v>
      </c>
      <c r="S46" s="47">
        <f>'P1dB CL'!E42</f>
        <v>0</v>
      </c>
      <c r="T46" s="15"/>
      <c r="U46" s="54">
        <f>ABS('P1dB CL'!V46-U$5)</f>
        <v>0</v>
      </c>
      <c r="V46" s="34">
        <f>ABS('P1dB CL'!V102-V$5)</f>
        <v>0</v>
      </c>
      <c r="W46" s="34">
        <f>ABS('P1dB CL'!V158-W$5)</f>
        <v>0</v>
      </c>
      <c r="X46" s="34">
        <f>ABS('P1dB CL'!V214-X$5)</f>
        <v>0</v>
      </c>
      <c r="Y46" s="34">
        <f>ABS('P1dB CL'!V270-Y$5)</f>
        <v>0</v>
      </c>
      <c r="Z46" s="34">
        <f>ABS('P1dB CL'!V326-Z$5)</f>
        <v>0</v>
      </c>
      <c r="AA46" s="34">
        <f>ABS('P1dB CL'!V382-AA$5)</f>
        <v>0</v>
      </c>
      <c r="AB46" s="15"/>
      <c r="AC46" s="34">
        <f>ABS('P1dB CL'!V437-0)</f>
        <v>0</v>
      </c>
      <c r="AD46" s="34">
        <f>ABS('P1dB CL'!V492-0)</f>
        <v>0</v>
      </c>
      <c r="AE46" s="34">
        <f>ABS('P1dB CL'!V547-0)</f>
        <v>0</v>
      </c>
      <c r="AF46" s="34">
        <f>ABS('P1dB CL'!V602-0)</f>
        <v>0</v>
      </c>
      <c r="AG46" s="34">
        <f>ABS('P1dB CL'!V657-0)</f>
        <v>0</v>
      </c>
      <c r="AH46" s="34">
        <f>ABS('P1dB CL'!V712-0)</f>
        <v>0</v>
      </c>
      <c r="AI46" s="15"/>
    </row>
    <row r="47" spans="2:35" x14ac:dyDescent="0.25">
      <c r="B47" s="47">
        <f>'P1dB CL'!E43</f>
        <v>0</v>
      </c>
      <c r="C47" s="15"/>
      <c r="D47" s="54">
        <f>ABS('P1dB CL'!C47-D$5)</f>
        <v>0</v>
      </c>
      <c r="E47" s="34">
        <f>ABS('P1dB CL'!C103-E$5)</f>
        <v>0</v>
      </c>
      <c r="F47" s="34">
        <f>ABS('P1dB CL'!C159-F$5)</f>
        <v>0</v>
      </c>
      <c r="G47" s="34">
        <f>ABS('P1dB CL'!C215-G$5)</f>
        <v>0</v>
      </c>
      <c r="H47" s="34">
        <f>ABS('P1dB CL'!C271-H$5)</f>
        <v>0</v>
      </c>
      <c r="I47" s="34">
        <f>ABS('P1dB CL'!C327-I$5)</f>
        <v>0</v>
      </c>
      <c r="J47" s="34">
        <f>ABS('P1dB CL'!C383-J$5)</f>
        <v>0</v>
      </c>
      <c r="K47" s="15"/>
      <c r="L47" s="34">
        <f>ABS('P1dB CL'!C438-L$5)</f>
        <v>0</v>
      </c>
      <c r="M47" s="34">
        <f>ABS('P1dB CL'!C493-M$5)</f>
        <v>0</v>
      </c>
      <c r="N47" s="34">
        <f>ABS('P1dB CL'!C548-N$5)</f>
        <v>0</v>
      </c>
      <c r="O47" s="34">
        <f>ABS('P1dB CL'!C603-O$5)</f>
        <v>0</v>
      </c>
      <c r="P47" s="34">
        <f>ABS('P1dB CL'!C658-P$5)</f>
        <v>0</v>
      </c>
      <c r="Q47" s="34">
        <f>ABS('P1dB CL'!C709-Q$5)</f>
        <v>0</v>
      </c>
      <c r="S47" s="47">
        <f>'P1dB CL'!E43</f>
        <v>0</v>
      </c>
      <c r="T47" s="15"/>
      <c r="U47" s="54">
        <f>ABS('P1dB CL'!V47-U$5)</f>
        <v>0</v>
      </c>
      <c r="V47" s="34">
        <f>ABS('P1dB CL'!V103-V$5)</f>
        <v>0</v>
      </c>
      <c r="W47" s="34">
        <f>ABS('P1dB CL'!V159-W$5)</f>
        <v>0</v>
      </c>
      <c r="X47" s="34">
        <f>ABS('P1dB CL'!V215-X$5)</f>
        <v>0</v>
      </c>
      <c r="Y47" s="34">
        <f>ABS('P1dB CL'!V271-Y$5)</f>
        <v>0</v>
      </c>
      <c r="Z47" s="34">
        <f>ABS('P1dB CL'!V327-Z$5)</f>
        <v>0</v>
      </c>
      <c r="AA47" s="34">
        <f>ABS('P1dB CL'!V383-AA$5)</f>
        <v>0</v>
      </c>
      <c r="AB47" s="15"/>
      <c r="AC47" s="34">
        <f>ABS('P1dB CL'!V438-0)</f>
        <v>0</v>
      </c>
      <c r="AD47" s="34">
        <f>ABS('P1dB CL'!V493-0)</f>
        <v>0</v>
      </c>
      <c r="AE47" s="34">
        <f>ABS('P1dB CL'!V548-0)</f>
        <v>0</v>
      </c>
      <c r="AF47" s="34">
        <f>ABS('P1dB CL'!V603-0)</f>
        <v>0</v>
      </c>
      <c r="AG47" s="34">
        <f>ABS('P1dB CL'!V658-0)</f>
        <v>0</v>
      </c>
      <c r="AH47" s="34">
        <f>ABS('P1dB CL'!V713-0)</f>
        <v>0</v>
      </c>
      <c r="AI47" s="15"/>
    </row>
    <row r="48" spans="2:35" x14ac:dyDescent="0.25">
      <c r="B48" s="47">
        <f>'P1dB CL'!E44</f>
        <v>0</v>
      </c>
      <c r="C48" s="15"/>
      <c r="D48" s="54">
        <f>ABS('P1dB CL'!C48-D$5)</f>
        <v>0</v>
      </c>
      <c r="E48" s="34">
        <f>ABS('P1dB CL'!C104-E$5)</f>
        <v>0</v>
      </c>
      <c r="F48" s="34">
        <f>ABS('P1dB CL'!C160-F$5)</f>
        <v>0</v>
      </c>
      <c r="G48" s="34">
        <f>ABS('P1dB CL'!C216-G$5)</f>
        <v>0</v>
      </c>
      <c r="H48" s="34">
        <f>ABS('P1dB CL'!C272-H$5)</f>
        <v>0</v>
      </c>
      <c r="I48" s="34">
        <f>ABS('P1dB CL'!C328-I$5)</f>
        <v>0</v>
      </c>
      <c r="J48" s="34">
        <f>ABS('P1dB CL'!C384-J$5)</f>
        <v>0</v>
      </c>
      <c r="K48" s="15"/>
      <c r="L48" s="34">
        <f>ABS('P1dB CL'!C439-L$5)</f>
        <v>0</v>
      </c>
      <c r="M48" s="34">
        <f>ABS('P1dB CL'!C494-M$5)</f>
        <v>0</v>
      </c>
      <c r="N48" s="34">
        <f>ABS('P1dB CL'!C549-N$5)</f>
        <v>0</v>
      </c>
      <c r="O48" s="34">
        <f>ABS('P1dB CL'!C604-O$5)</f>
        <v>0</v>
      </c>
      <c r="P48" s="34">
        <f>ABS('P1dB CL'!C659-P$5)</f>
        <v>0</v>
      </c>
      <c r="Q48" s="34">
        <f>ABS('P1dB CL'!C710-Q$5)</f>
        <v>0</v>
      </c>
      <c r="S48" s="47">
        <f>'P1dB CL'!E44</f>
        <v>0</v>
      </c>
      <c r="T48" s="15"/>
      <c r="U48" s="54">
        <f>ABS('P1dB CL'!V48-U$5)</f>
        <v>0</v>
      </c>
      <c r="V48" s="34">
        <f>ABS('P1dB CL'!V104-V$5)</f>
        <v>0</v>
      </c>
      <c r="W48" s="34">
        <f>ABS('P1dB CL'!V160-W$5)</f>
        <v>0</v>
      </c>
      <c r="X48" s="34">
        <f>ABS('P1dB CL'!V216-X$5)</f>
        <v>0</v>
      </c>
      <c r="Y48" s="34">
        <f>ABS('P1dB CL'!V272-Y$5)</f>
        <v>0</v>
      </c>
      <c r="Z48" s="34">
        <f>ABS('P1dB CL'!V328-Z$5)</f>
        <v>0</v>
      </c>
      <c r="AA48" s="34">
        <f>ABS('P1dB CL'!V384-AA$5)</f>
        <v>0</v>
      </c>
      <c r="AB48" s="15"/>
      <c r="AC48" s="34">
        <f>ABS('P1dB CL'!V439-0)</f>
        <v>0</v>
      </c>
      <c r="AD48" s="34">
        <f>ABS('P1dB CL'!V494-0)</f>
        <v>0</v>
      </c>
      <c r="AE48" s="34">
        <f>ABS('P1dB CL'!V549-0)</f>
        <v>0</v>
      </c>
      <c r="AF48" s="34">
        <f>ABS('P1dB CL'!V604-0)</f>
        <v>0</v>
      </c>
      <c r="AG48" s="34">
        <f>ABS('P1dB CL'!V659-0)</f>
        <v>0</v>
      </c>
      <c r="AH48" s="34">
        <f>ABS('P1dB CL'!V714-0)</f>
        <v>0</v>
      </c>
      <c r="AI48" s="15"/>
    </row>
    <row r="49" spans="2:35" x14ac:dyDescent="0.25">
      <c r="B49" s="47">
        <f>'P1dB CL'!E45</f>
        <v>0</v>
      </c>
      <c r="C49" s="15"/>
      <c r="D49" s="54">
        <f>ABS('P1dB CL'!C49-D$5)</f>
        <v>0</v>
      </c>
      <c r="E49" s="34">
        <f>ABS('P1dB CL'!C105-E$5)</f>
        <v>0</v>
      </c>
      <c r="F49" s="34">
        <f>ABS('P1dB CL'!C161-F$5)</f>
        <v>0</v>
      </c>
      <c r="G49" s="34">
        <f>ABS('P1dB CL'!C217-G$5)</f>
        <v>0</v>
      </c>
      <c r="H49" s="34">
        <f>ABS('P1dB CL'!C273-H$5)</f>
        <v>0</v>
      </c>
      <c r="I49" s="34">
        <f>ABS('P1dB CL'!C329-I$5)</f>
        <v>0</v>
      </c>
      <c r="J49" s="34">
        <f>ABS('P1dB CL'!C385-J$5)</f>
        <v>0</v>
      </c>
      <c r="K49" s="15"/>
      <c r="L49" s="34">
        <f>ABS('P1dB CL'!C440-L$5)</f>
        <v>0</v>
      </c>
      <c r="M49" s="34">
        <f>ABS('P1dB CL'!C495-M$5)</f>
        <v>0</v>
      </c>
      <c r="N49" s="34">
        <f>ABS('P1dB CL'!C550-N$5)</f>
        <v>0</v>
      </c>
      <c r="O49" s="34">
        <f>ABS('P1dB CL'!C605-O$5)</f>
        <v>0</v>
      </c>
      <c r="P49" s="34">
        <f>ABS('P1dB CL'!C660-P$5)</f>
        <v>0</v>
      </c>
      <c r="Q49" s="34">
        <f>ABS('P1dB CL'!C711-Q$5)</f>
        <v>0</v>
      </c>
      <c r="S49" s="47">
        <f>'P1dB CL'!E45</f>
        <v>0</v>
      </c>
      <c r="T49" s="15"/>
      <c r="U49" s="54">
        <f>ABS('P1dB CL'!V49-U$5)</f>
        <v>0</v>
      </c>
      <c r="V49" s="34">
        <f>ABS('P1dB CL'!V105-V$5)</f>
        <v>0</v>
      </c>
      <c r="W49" s="34">
        <f>ABS('P1dB CL'!V161-W$5)</f>
        <v>0</v>
      </c>
      <c r="X49" s="34">
        <f>ABS('P1dB CL'!V217-X$5)</f>
        <v>0</v>
      </c>
      <c r="Y49" s="34">
        <f>ABS('P1dB CL'!V273-Y$5)</f>
        <v>0</v>
      </c>
      <c r="Z49" s="34">
        <f>ABS('P1dB CL'!V329-Z$5)</f>
        <v>0</v>
      </c>
      <c r="AA49" s="34">
        <f>ABS('P1dB CL'!V385-AA$5)</f>
        <v>0</v>
      </c>
      <c r="AB49" s="15"/>
      <c r="AC49" s="34">
        <f>ABS('P1dB CL'!V440-0)</f>
        <v>0</v>
      </c>
      <c r="AD49" s="34">
        <f>ABS('P1dB CL'!V495-0)</f>
        <v>0</v>
      </c>
      <c r="AE49" s="34">
        <f>ABS('P1dB CL'!V550-0)</f>
        <v>0</v>
      </c>
      <c r="AF49" s="34">
        <f>ABS('P1dB CL'!V605-0)</f>
        <v>0</v>
      </c>
      <c r="AG49" s="34">
        <f>ABS('P1dB CL'!V660-0)</f>
        <v>0</v>
      </c>
      <c r="AH49" s="34">
        <f>ABS('P1dB CL'!V715-0)</f>
        <v>0</v>
      </c>
      <c r="AI49" s="15"/>
    </row>
    <row r="50" spans="2:35" x14ac:dyDescent="0.25">
      <c r="B50" s="47">
        <f>'P1dB CL'!E46</f>
        <v>0</v>
      </c>
      <c r="C50" s="15"/>
      <c r="D50" s="54">
        <f>ABS('P1dB CL'!C50-D$5)</f>
        <v>0</v>
      </c>
      <c r="E50" s="34">
        <f>ABS('P1dB CL'!C106-E$5)</f>
        <v>0</v>
      </c>
      <c r="F50" s="34">
        <f>ABS('P1dB CL'!C162-F$5)</f>
        <v>0</v>
      </c>
      <c r="G50" s="34">
        <f>ABS('P1dB CL'!C218-G$5)</f>
        <v>0</v>
      </c>
      <c r="H50" s="34">
        <f>ABS('P1dB CL'!C274-H$5)</f>
        <v>0</v>
      </c>
      <c r="I50" s="34">
        <f>ABS('P1dB CL'!C330-I$5)</f>
        <v>0</v>
      </c>
      <c r="J50" s="34">
        <f>ABS('P1dB CL'!C386-J$5)</f>
        <v>0</v>
      </c>
      <c r="K50" s="15"/>
      <c r="L50" s="34">
        <f>ABS('P1dB CL'!C441-L$5)</f>
        <v>0</v>
      </c>
      <c r="M50" s="34">
        <f>ABS('P1dB CL'!C496-M$5)</f>
        <v>0</v>
      </c>
      <c r="N50" s="34">
        <f>ABS('P1dB CL'!C551-N$5)</f>
        <v>0</v>
      </c>
      <c r="O50" s="34">
        <f>ABS('P1dB CL'!C606-O$5)</f>
        <v>0</v>
      </c>
      <c r="P50" s="34">
        <f>ABS('P1dB CL'!C661-P$5)</f>
        <v>0</v>
      </c>
      <c r="Q50" s="34">
        <f>ABS('P1dB CL'!C712-Q$5)</f>
        <v>0</v>
      </c>
      <c r="S50" s="47">
        <f>'P1dB CL'!E46</f>
        <v>0</v>
      </c>
      <c r="T50" s="15"/>
      <c r="U50" s="54">
        <f>ABS('P1dB CL'!V50-U$5)</f>
        <v>0</v>
      </c>
      <c r="V50" s="34">
        <f>ABS('P1dB CL'!V106-V$5)</f>
        <v>0</v>
      </c>
      <c r="W50" s="34">
        <f>ABS('P1dB CL'!V162-W$5)</f>
        <v>0</v>
      </c>
      <c r="X50" s="34">
        <f>ABS('P1dB CL'!V218-X$5)</f>
        <v>0</v>
      </c>
      <c r="Y50" s="34">
        <f>ABS('P1dB CL'!V274-Y$5)</f>
        <v>0</v>
      </c>
      <c r="Z50" s="34">
        <f>ABS('P1dB CL'!V330-Z$5)</f>
        <v>0</v>
      </c>
      <c r="AA50" s="34">
        <f>ABS('P1dB CL'!V386-AA$5)</f>
        <v>0</v>
      </c>
      <c r="AB50" s="15"/>
      <c r="AC50" s="34">
        <f>ABS('P1dB CL'!V441-0)</f>
        <v>0</v>
      </c>
      <c r="AD50" s="34">
        <f>ABS('P1dB CL'!V496-0)</f>
        <v>0</v>
      </c>
      <c r="AE50" s="34">
        <f>ABS('P1dB CL'!V551-0)</f>
        <v>0</v>
      </c>
      <c r="AF50" s="34">
        <f>ABS('P1dB CL'!V606-0)</f>
        <v>0</v>
      </c>
      <c r="AG50" s="34">
        <f>ABS('P1dB CL'!V661-0)</f>
        <v>0</v>
      </c>
      <c r="AH50" s="34">
        <f>ABS('P1dB CL'!V716-0)</f>
        <v>0</v>
      </c>
      <c r="AI50" s="15"/>
    </row>
    <row r="51" spans="2:35" x14ac:dyDescent="0.25">
      <c r="B51" s="47">
        <f>'P1dB CL'!E47</f>
        <v>0</v>
      </c>
      <c r="C51" s="15"/>
      <c r="D51" s="54">
        <f>ABS('P1dB CL'!C51-D$5)</f>
        <v>0</v>
      </c>
      <c r="E51" s="34">
        <f>ABS('P1dB CL'!C107-E$5)</f>
        <v>0</v>
      </c>
      <c r="F51" s="34">
        <f>ABS('P1dB CL'!C163-F$5)</f>
        <v>0</v>
      </c>
      <c r="G51" s="34">
        <f>ABS('P1dB CL'!C219-G$5)</f>
        <v>0</v>
      </c>
      <c r="H51" s="34">
        <f>ABS('P1dB CL'!C275-H$5)</f>
        <v>0</v>
      </c>
      <c r="I51" s="34">
        <f>ABS('P1dB CL'!C331-I$5)</f>
        <v>0</v>
      </c>
      <c r="J51" s="34">
        <f>ABS('P1dB CL'!C387-J$5)</f>
        <v>0</v>
      </c>
      <c r="K51" s="15"/>
      <c r="L51" s="34">
        <f>ABS('P1dB CL'!C442-L$5)</f>
        <v>0</v>
      </c>
      <c r="M51" s="34">
        <f>ABS('P1dB CL'!C497-M$5)</f>
        <v>0</v>
      </c>
      <c r="N51" s="34">
        <f>ABS('P1dB CL'!C552-N$5)</f>
        <v>0</v>
      </c>
      <c r="O51" s="34">
        <f>ABS('P1dB CL'!C607-O$5)</f>
        <v>0</v>
      </c>
      <c r="P51" s="34">
        <f>ABS('P1dB CL'!C662-P$5)</f>
        <v>0</v>
      </c>
      <c r="Q51" s="34">
        <f>ABS('P1dB CL'!C713-Q$5)</f>
        <v>0</v>
      </c>
      <c r="S51" s="47">
        <f>'P1dB CL'!E47</f>
        <v>0</v>
      </c>
      <c r="T51" s="15"/>
      <c r="U51" s="54">
        <f>ABS('P1dB CL'!V51-U$5)</f>
        <v>0</v>
      </c>
      <c r="V51" s="34">
        <f>ABS('P1dB CL'!V107-V$5)</f>
        <v>0</v>
      </c>
      <c r="W51" s="34">
        <f>ABS('P1dB CL'!V163-W$5)</f>
        <v>0</v>
      </c>
      <c r="X51" s="34">
        <f>ABS('P1dB CL'!V219-X$5)</f>
        <v>0</v>
      </c>
      <c r="Y51" s="34">
        <f>ABS('P1dB CL'!V275-Y$5)</f>
        <v>0</v>
      </c>
      <c r="Z51" s="34">
        <f>ABS('P1dB CL'!V331-Z$5)</f>
        <v>0</v>
      </c>
      <c r="AA51" s="34">
        <f>ABS('P1dB CL'!V387-AA$5)</f>
        <v>0</v>
      </c>
      <c r="AB51" s="15"/>
      <c r="AC51" s="34">
        <f>ABS('P1dB CL'!V442-0)</f>
        <v>0</v>
      </c>
      <c r="AD51" s="34">
        <f>ABS('P1dB CL'!V497-0)</f>
        <v>0</v>
      </c>
      <c r="AE51" s="34">
        <f>ABS('P1dB CL'!V552-0)</f>
        <v>0</v>
      </c>
      <c r="AF51" s="34">
        <f>ABS('P1dB CL'!V607-0)</f>
        <v>0</v>
      </c>
      <c r="AG51" s="34">
        <f>ABS('P1dB CL'!V662-0)</f>
        <v>0</v>
      </c>
      <c r="AH51" s="34">
        <f>ABS('P1dB CL'!V717-0)</f>
        <v>0</v>
      </c>
      <c r="AI51" s="15"/>
    </row>
    <row r="52" spans="2:35" x14ac:dyDescent="0.25">
      <c r="B52" s="47">
        <f>'P1dB CL'!E48</f>
        <v>0</v>
      </c>
      <c r="C52" s="15"/>
      <c r="D52" s="54">
        <f>ABS('P1dB CL'!C52-D$5)</f>
        <v>0</v>
      </c>
      <c r="E52" s="34">
        <f>ABS('P1dB CL'!C108-E$5)</f>
        <v>0</v>
      </c>
      <c r="F52" s="34">
        <f>ABS('P1dB CL'!C164-F$5)</f>
        <v>0</v>
      </c>
      <c r="G52" s="34">
        <f>ABS('P1dB CL'!C220-G$5)</f>
        <v>0</v>
      </c>
      <c r="H52" s="34">
        <f>ABS('P1dB CL'!C276-H$5)</f>
        <v>0</v>
      </c>
      <c r="I52" s="34">
        <f>ABS('P1dB CL'!C332-I$5)</f>
        <v>0</v>
      </c>
      <c r="J52" s="34">
        <f>ABS('P1dB CL'!C388-J$5)</f>
        <v>0</v>
      </c>
      <c r="K52" s="15"/>
      <c r="L52" s="34">
        <f>ABS('P1dB CL'!C443-L$5)</f>
        <v>0</v>
      </c>
      <c r="M52" s="34">
        <f>ABS('P1dB CL'!C498-M$5)</f>
        <v>0</v>
      </c>
      <c r="N52" s="34">
        <f>ABS('P1dB CL'!C553-N$5)</f>
        <v>0</v>
      </c>
      <c r="O52" s="34">
        <f>ABS('P1dB CL'!C608-O$5)</f>
        <v>0</v>
      </c>
      <c r="P52" s="34">
        <f>ABS('P1dB CL'!C663-P$5)</f>
        <v>0</v>
      </c>
      <c r="Q52" s="34">
        <f>ABS('P1dB CL'!C714-Q$5)</f>
        <v>0</v>
      </c>
      <c r="S52" s="47">
        <f>'P1dB CL'!E48</f>
        <v>0</v>
      </c>
      <c r="T52" s="15"/>
      <c r="U52" s="54">
        <f>ABS('P1dB CL'!V52-U$5)</f>
        <v>0</v>
      </c>
      <c r="V52" s="34">
        <f>ABS('P1dB CL'!V108-V$5)</f>
        <v>0</v>
      </c>
      <c r="W52" s="34">
        <f>ABS('P1dB CL'!V164-W$5)</f>
        <v>0</v>
      </c>
      <c r="X52" s="34">
        <f>ABS('P1dB CL'!V220-X$5)</f>
        <v>0</v>
      </c>
      <c r="Y52" s="34">
        <f>ABS('P1dB CL'!V276-Y$5)</f>
        <v>0</v>
      </c>
      <c r="Z52" s="34">
        <f>ABS('P1dB CL'!V332-Z$5)</f>
        <v>0</v>
      </c>
      <c r="AA52" s="34">
        <f>ABS('P1dB CL'!V388-AA$5)</f>
        <v>0</v>
      </c>
      <c r="AB52" s="15"/>
      <c r="AC52" s="34">
        <f>ABS('P1dB CL'!V443-0)</f>
        <v>0</v>
      </c>
      <c r="AD52" s="34">
        <f>ABS('P1dB CL'!V498-0)</f>
        <v>0</v>
      </c>
      <c r="AE52" s="34">
        <f>ABS('P1dB CL'!V553-0)</f>
        <v>0</v>
      </c>
      <c r="AF52" s="34">
        <f>ABS('P1dB CL'!V608-0)</f>
        <v>0</v>
      </c>
      <c r="AG52" s="34">
        <f>ABS('P1dB CL'!V663-0)</f>
        <v>0</v>
      </c>
      <c r="AH52" s="34">
        <f>ABS('P1dB CL'!V718-0)</f>
        <v>0</v>
      </c>
      <c r="AI52" s="15"/>
    </row>
    <row r="53" spans="2:35" x14ac:dyDescent="0.25">
      <c r="B53" s="47">
        <f>'P1dB CL'!E49</f>
        <v>0</v>
      </c>
      <c r="C53" s="15"/>
      <c r="D53" s="54">
        <f>ABS('P1dB CL'!C53-D$5)</f>
        <v>0</v>
      </c>
      <c r="E53" s="34">
        <f>ABS('P1dB CL'!C109-E$5)</f>
        <v>0</v>
      </c>
      <c r="F53" s="34">
        <f>ABS('P1dB CL'!C165-F$5)</f>
        <v>0</v>
      </c>
      <c r="G53" s="34">
        <f>ABS('P1dB CL'!C221-G$5)</f>
        <v>0</v>
      </c>
      <c r="H53" s="34">
        <f>ABS('P1dB CL'!C277-H$5)</f>
        <v>0</v>
      </c>
      <c r="I53" s="34">
        <f>ABS('P1dB CL'!C333-I$5)</f>
        <v>0</v>
      </c>
      <c r="J53" s="34">
        <f>ABS('P1dB CL'!C389-J$5)</f>
        <v>0</v>
      </c>
      <c r="K53" s="15"/>
      <c r="L53" s="34">
        <f>ABS('P1dB CL'!C444-L$5)</f>
        <v>0</v>
      </c>
      <c r="M53" s="34">
        <f>ABS('P1dB CL'!C499-M$5)</f>
        <v>0</v>
      </c>
      <c r="N53" s="34">
        <f>ABS('P1dB CL'!C554-N$5)</f>
        <v>0</v>
      </c>
      <c r="O53" s="34">
        <f>ABS('P1dB CL'!C609-O$5)</f>
        <v>0</v>
      </c>
      <c r="P53" s="34">
        <f>ABS('P1dB CL'!C664-P$5)</f>
        <v>0</v>
      </c>
      <c r="Q53" s="34">
        <f>ABS('P1dB CL'!C715-Q$5)</f>
        <v>0</v>
      </c>
      <c r="S53" s="47">
        <f>'P1dB CL'!E49</f>
        <v>0</v>
      </c>
      <c r="T53" s="15"/>
      <c r="U53" s="54">
        <f>ABS('P1dB CL'!V53-U$5)</f>
        <v>0</v>
      </c>
      <c r="V53" s="34">
        <f>ABS('P1dB CL'!V109-V$5)</f>
        <v>0</v>
      </c>
      <c r="W53" s="34">
        <f>ABS('P1dB CL'!V165-W$5)</f>
        <v>0</v>
      </c>
      <c r="X53" s="34">
        <f>ABS('P1dB CL'!V221-X$5)</f>
        <v>0</v>
      </c>
      <c r="Y53" s="34">
        <f>ABS('P1dB CL'!V277-Y$5)</f>
        <v>0</v>
      </c>
      <c r="Z53" s="34">
        <f>ABS('P1dB CL'!V333-Z$5)</f>
        <v>0</v>
      </c>
      <c r="AA53" s="34">
        <f>ABS('P1dB CL'!V389-AA$5)</f>
        <v>0</v>
      </c>
      <c r="AB53" s="15"/>
      <c r="AC53" s="34">
        <f>ABS('P1dB CL'!V444-0)</f>
        <v>0</v>
      </c>
      <c r="AD53" s="34">
        <f>ABS('P1dB CL'!V499-0)</f>
        <v>0</v>
      </c>
      <c r="AE53" s="34">
        <f>ABS('P1dB CL'!V554-0)</f>
        <v>0</v>
      </c>
      <c r="AF53" s="34">
        <f>ABS('P1dB CL'!V609-0)</f>
        <v>0</v>
      </c>
      <c r="AG53" s="34">
        <f>ABS('P1dB CL'!V664-0)</f>
        <v>0</v>
      </c>
      <c r="AH53" s="34">
        <f>ABS('P1dB CL'!V719-0)</f>
        <v>0</v>
      </c>
      <c r="AI53" s="15"/>
    </row>
    <row r="54" spans="2:35" x14ac:dyDescent="0.25">
      <c r="B54" s="47">
        <f>'P1dB CL'!E50</f>
        <v>0</v>
      </c>
      <c r="C54" s="15"/>
      <c r="D54" s="54">
        <f>ABS('P1dB CL'!C54-D$5)</f>
        <v>0</v>
      </c>
      <c r="E54" s="34">
        <f>ABS('P1dB CL'!C110-E$5)</f>
        <v>0</v>
      </c>
      <c r="F54" s="34">
        <f>ABS('P1dB CL'!C166-F$5)</f>
        <v>0</v>
      </c>
      <c r="G54" s="34">
        <f>ABS('P1dB CL'!C222-G$5)</f>
        <v>0</v>
      </c>
      <c r="H54" s="34">
        <f>ABS('P1dB CL'!C278-H$5)</f>
        <v>0</v>
      </c>
      <c r="I54" s="34">
        <f>ABS('P1dB CL'!C334-I$5)</f>
        <v>0</v>
      </c>
      <c r="J54" s="34">
        <f>ABS('P1dB CL'!C390-J$5)</f>
        <v>0</v>
      </c>
      <c r="K54" s="15"/>
      <c r="L54" s="34">
        <f>ABS('P1dB CL'!C445-L$5)</f>
        <v>0</v>
      </c>
      <c r="M54" s="34">
        <f>ABS('P1dB CL'!C500-M$5)</f>
        <v>0</v>
      </c>
      <c r="N54" s="34">
        <f>ABS('P1dB CL'!C555-N$5)</f>
        <v>0</v>
      </c>
      <c r="O54" s="34">
        <f>ABS('P1dB CL'!C610-O$5)</f>
        <v>0</v>
      </c>
      <c r="P54" s="34">
        <f>ABS('P1dB CL'!C665-P$5)</f>
        <v>0</v>
      </c>
      <c r="Q54" s="34">
        <f>ABS('P1dB CL'!C716-Q$5)</f>
        <v>0</v>
      </c>
      <c r="S54" s="47">
        <f>'P1dB CL'!E50</f>
        <v>0</v>
      </c>
      <c r="T54" s="15"/>
      <c r="U54" s="54">
        <f>ABS('P1dB CL'!V54-U$5)</f>
        <v>0</v>
      </c>
      <c r="V54" s="34">
        <f>ABS('P1dB CL'!V110-V$5)</f>
        <v>0</v>
      </c>
      <c r="W54" s="34">
        <f>ABS('P1dB CL'!V166-W$5)</f>
        <v>0</v>
      </c>
      <c r="X54" s="34">
        <f>ABS('P1dB CL'!V222-X$5)</f>
        <v>0</v>
      </c>
      <c r="Y54" s="34">
        <f>ABS('P1dB CL'!V278-Y$5)</f>
        <v>0</v>
      </c>
      <c r="Z54" s="34">
        <f>ABS('P1dB CL'!V334-Z$5)</f>
        <v>0</v>
      </c>
      <c r="AA54" s="34">
        <f>ABS('P1dB CL'!V390-AA$5)</f>
        <v>0</v>
      </c>
      <c r="AB54" s="15"/>
      <c r="AC54" s="34">
        <f>ABS('P1dB CL'!V445-0)</f>
        <v>0</v>
      </c>
      <c r="AD54" s="34">
        <f>ABS('P1dB CL'!V500-0)</f>
        <v>0</v>
      </c>
      <c r="AE54" s="34">
        <f>ABS('P1dB CL'!V555-0)</f>
        <v>0</v>
      </c>
      <c r="AF54" s="34">
        <f>ABS('P1dB CL'!V610-0)</f>
        <v>0</v>
      </c>
      <c r="AG54" s="34">
        <f>ABS('P1dB CL'!V665-0)</f>
        <v>0</v>
      </c>
      <c r="AH54" s="34">
        <f>ABS('P1dB CL'!V720-0)</f>
        <v>0</v>
      </c>
      <c r="AI54" s="15"/>
    </row>
    <row r="55" spans="2:35" x14ac:dyDescent="0.25">
      <c r="B55" s="47">
        <f>'P1dB CL'!E51</f>
        <v>0</v>
      </c>
      <c r="C55" s="15"/>
      <c r="D55" s="54">
        <f>ABS('P1dB CL'!C55-D$5)</f>
        <v>0</v>
      </c>
      <c r="E55" s="34">
        <f>ABS('P1dB CL'!C111-E$5)</f>
        <v>0</v>
      </c>
      <c r="F55" s="34">
        <f>ABS('P1dB CL'!C167-F$5)</f>
        <v>0</v>
      </c>
      <c r="G55" s="34">
        <f>ABS('P1dB CL'!C223-G$5)</f>
        <v>0</v>
      </c>
      <c r="H55" s="34">
        <f>ABS('P1dB CL'!C279-H$5)</f>
        <v>0</v>
      </c>
      <c r="I55" s="34">
        <f>ABS('P1dB CL'!C335-I$5)</f>
        <v>0</v>
      </c>
      <c r="J55" s="34">
        <f>ABS('P1dB CL'!C391-J$5)</f>
        <v>0</v>
      </c>
      <c r="K55" s="15"/>
      <c r="L55" s="34">
        <f>ABS('P1dB CL'!C446-L$5)</f>
        <v>0</v>
      </c>
      <c r="M55" s="34">
        <f>ABS('P1dB CL'!C501-M$5)</f>
        <v>0</v>
      </c>
      <c r="N55" s="34">
        <f>ABS('P1dB CL'!C556-N$5)</f>
        <v>0</v>
      </c>
      <c r="O55" s="34">
        <f>ABS('P1dB CL'!C611-O$5)</f>
        <v>0</v>
      </c>
      <c r="P55" s="34">
        <f>ABS('P1dB CL'!C666-P$5)</f>
        <v>0</v>
      </c>
      <c r="Q55" s="34">
        <f>ABS('P1dB CL'!C717-Q$5)</f>
        <v>0</v>
      </c>
      <c r="S55" s="47">
        <f>'P1dB CL'!E51</f>
        <v>0</v>
      </c>
      <c r="T55" s="15"/>
      <c r="U55" s="54">
        <f>ABS('P1dB CL'!V55-U$5)</f>
        <v>0</v>
      </c>
      <c r="V55" s="34">
        <f>ABS('P1dB CL'!V111-V$5)</f>
        <v>0</v>
      </c>
      <c r="W55" s="34">
        <f>ABS('P1dB CL'!V167-W$5)</f>
        <v>0</v>
      </c>
      <c r="X55" s="34">
        <f>ABS('P1dB CL'!V223-X$5)</f>
        <v>0</v>
      </c>
      <c r="Y55" s="34">
        <f>ABS('P1dB CL'!V279-Y$5)</f>
        <v>0</v>
      </c>
      <c r="Z55" s="34">
        <f>ABS('P1dB CL'!V335-Z$5)</f>
        <v>0</v>
      </c>
      <c r="AA55" s="34">
        <f>ABS('P1dB CL'!V391-AA$5)</f>
        <v>0</v>
      </c>
      <c r="AB55" s="15"/>
      <c r="AC55" s="34">
        <f>ABS('P1dB CL'!V446-0)</f>
        <v>0</v>
      </c>
      <c r="AD55" s="34">
        <f>ABS('P1dB CL'!V501-0)</f>
        <v>0</v>
      </c>
      <c r="AE55" s="34">
        <f>ABS('P1dB CL'!V556-0)</f>
        <v>0</v>
      </c>
      <c r="AF55" s="34">
        <f>ABS('P1dB CL'!V611-0)</f>
        <v>0</v>
      </c>
      <c r="AG55" s="34">
        <f>ABS('P1dB CL'!V666-0)</f>
        <v>0</v>
      </c>
      <c r="AH55" s="34">
        <f>ABS('P1dB CL'!V721-0)</f>
        <v>0</v>
      </c>
      <c r="AI55" s="15"/>
    </row>
    <row r="56" spans="2:35" x14ac:dyDescent="0.25">
      <c r="B56" s="47">
        <f>'P1dB CL'!E52</f>
        <v>0</v>
      </c>
      <c r="D56" s="54">
        <f>ABS('P1dB CL'!C56-D$5)</f>
        <v>0</v>
      </c>
      <c r="E56" s="34">
        <f>ABS('P1dB CL'!C112-E$5)</f>
        <v>0</v>
      </c>
      <c r="F56" s="34">
        <f>ABS('P1dB CL'!C168-F$5)</f>
        <v>0</v>
      </c>
      <c r="G56" s="34">
        <f>ABS('P1dB CL'!C224-G$5)</f>
        <v>0</v>
      </c>
      <c r="H56" s="34">
        <f>ABS('P1dB CL'!C280-H$5)</f>
        <v>0</v>
      </c>
      <c r="I56" s="34">
        <f>ABS('P1dB CL'!C336-I$5)</f>
        <v>0</v>
      </c>
      <c r="J56" s="34">
        <f>ABS('P1dB CL'!C392-J$5)</f>
        <v>0</v>
      </c>
      <c r="K56" s="15"/>
      <c r="L56" s="34">
        <f>ABS('P1dB CL'!C447-L$5)</f>
        <v>0</v>
      </c>
      <c r="M56" s="34">
        <f>ABS('P1dB CL'!C502-M$5)</f>
        <v>0</v>
      </c>
      <c r="N56" s="34">
        <f>ABS('P1dB CL'!C557-N$5)</f>
        <v>0</v>
      </c>
      <c r="O56" s="34">
        <f>ABS('P1dB CL'!C612-O$5)</f>
        <v>0</v>
      </c>
      <c r="P56" s="34">
        <f>ABS('P1dB CL'!C667-P$5)</f>
        <v>0</v>
      </c>
      <c r="Q56" s="34">
        <f>ABS('P1dB CL'!C718-Q$5)</f>
        <v>0</v>
      </c>
      <c r="S56" s="47">
        <f>'P1dB CL'!E52</f>
        <v>0</v>
      </c>
      <c r="U56" s="54">
        <f>ABS('P1dB CL'!V56-U$5)</f>
        <v>0</v>
      </c>
      <c r="V56" s="34">
        <f>ABS('P1dB CL'!V112-V$5)</f>
        <v>0</v>
      </c>
      <c r="W56" s="34">
        <f>ABS('P1dB CL'!V168-W$5)</f>
        <v>0</v>
      </c>
      <c r="X56" s="34">
        <f>ABS('P1dB CL'!V224-X$5)</f>
        <v>0</v>
      </c>
      <c r="Y56" s="34">
        <f>ABS('P1dB CL'!V280-Y$5)</f>
        <v>0</v>
      </c>
      <c r="Z56" s="34">
        <f>ABS('P1dB CL'!V336-Z$5)</f>
        <v>0</v>
      </c>
      <c r="AA56" s="34">
        <f>ABS('P1dB CL'!V392-AA$5)</f>
        <v>0</v>
      </c>
      <c r="AB56" s="15"/>
      <c r="AC56" s="34">
        <f>ABS('P1dB CL'!V447-0)</f>
        <v>0</v>
      </c>
      <c r="AD56" s="34">
        <f>ABS('P1dB CL'!V502-0)</f>
        <v>0</v>
      </c>
      <c r="AE56" s="34">
        <f>ABS('P1dB CL'!V557-0)</f>
        <v>0</v>
      </c>
      <c r="AF56" s="34">
        <f>ABS('P1dB CL'!V612-0)</f>
        <v>0</v>
      </c>
      <c r="AG56" s="34">
        <f>ABS('P1dB CL'!V667-0)</f>
        <v>0</v>
      </c>
      <c r="AH56" s="34">
        <f>ABS('P1dB CL'!V722-0)</f>
        <v>0</v>
      </c>
    </row>
    <row r="57" spans="2:35" x14ac:dyDescent="0.25">
      <c r="B57" s="47">
        <f>'P1dB CL'!E53</f>
        <v>0</v>
      </c>
      <c r="D57" s="54">
        <f>ABS('P1dB CL'!C57-D$5)</f>
        <v>0</v>
      </c>
      <c r="E57" s="34">
        <f>ABS('P1dB CL'!C113-E$5)</f>
        <v>0</v>
      </c>
      <c r="F57" s="34">
        <f>ABS('P1dB CL'!C169-F$5)</f>
        <v>0</v>
      </c>
      <c r="G57" s="34">
        <f>ABS('P1dB CL'!C225-G$5)</f>
        <v>0</v>
      </c>
      <c r="H57" s="34">
        <f>ABS('P1dB CL'!C281-H$5)</f>
        <v>0</v>
      </c>
      <c r="I57" s="34">
        <f>ABS('P1dB CL'!C337-I$5)</f>
        <v>0</v>
      </c>
      <c r="J57" s="34">
        <f>ABS('P1dB CL'!C393-J$5)</f>
        <v>0</v>
      </c>
      <c r="K57" s="15"/>
      <c r="L57" s="34">
        <f>ABS('P1dB CL'!C448-L$5)</f>
        <v>0</v>
      </c>
      <c r="M57" s="34">
        <f>ABS('P1dB CL'!C503-M$5)</f>
        <v>0</v>
      </c>
      <c r="N57" s="34">
        <f>ABS('P1dB CL'!C558-N$5)</f>
        <v>0</v>
      </c>
      <c r="O57" s="34">
        <f>ABS('P1dB CL'!C613-O$5)</f>
        <v>0</v>
      </c>
      <c r="P57" s="34">
        <f>ABS('P1dB CL'!C668-P$5)</f>
        <v>0</v>
      </c>
      <c r="Q57" s="34">
        <f>ABS('P1dB CL'!C719-Q$5)</f>
        <v>0</v>
      </c>
      <c r="S57" s="47">
        <f>'P1dB CL'!E53</f>
        <v>0</v>
      </c>
      <c r="U57" s="54">
        <f>ABS('P1dB CL'!V57-U$5)</f>
        <v>0</v>
      </c>
      <c r="V57" s="34">
        <f>ABS('P1dB CL'!V113-V$5)</f>
        <v>0</v>
      </c>
      <c r="W57" s="34">
        <f>ABS('P1dB CL'!V169-W$5)</f>
        <v>0</v>
      </c>
      <c r="X57" s="34">
        <f>ABS('P1dB CL'!V225-X$5)</f>
        <v>0</v>
      </c>
      <c r="Y57" s="34">
        <f>ABS('P1dB CL'!V281-Y$5)</f>
        <v>0</v>
      </c>
      <c r="Z57" s="34">
        <f>ABS('P1dB CL'!V337-Z$5)</f>
        <v>0</v>
      </c>
      <c r="AA57" s="34">
        <f>ABS('P1dB CL'!V393-AA$5)</f>
        <v>0</v>
      </c>
      <c r="AB57" s="15"/>
      <c r="AC57" s="34">
        <f>ABS('P1dB CL'!V448-0)</f>
        <v>0</v>
      </c>
      <c r="AD57" s="34">
        <f>ABS('P1dB CL'!V503-0)</f>
        <v>0</v>
      </c>
      <c r="AE57" s="34">
        <f>ABS('P1dB CL'!V558-0)</f>
        <v>0</v>
      </c>
      <c r="AF57" s="34">
        <f>ABS('P1dB CL'!V613-0)</f>
        <v>0</v>
      </c>
      <c r="AG57" s="34">
        <f>ABS('P1dB CL'!V668-0)</f>
        <v>0</v>
      </c>
      <c r="AH57" s="34">
        <f>ABS('P1dB CL'!V723-0)</f>
        <v>0</v>
      </c>
    </row>
    <row r="58" spans="2:35" x14ac:dyDescent="0.25">
      <c r="B58" s="47">
        <f>'P1dB CL'!E54</f>
        <v>0</v>
      </c>
      <c r="D58" s="54">
        <f>ABS('P1dB CL'!C58-D$5)</f>
        <v>0</v>
      </c>
      <c r="E58" s="34">
        <f>ABS('P1dB CL'!C114-E$5)</f>
        <v>0</v>
      </c>
      <c r="F58" s="34">
        <f>ABS('P1dB CL'!C170-F$5)</f>
        <v>0</v>
      </c>
      <c r="G58" s="34">
        <f>ABS('P1dB CL'!C226-G$5)</f>
        <v>0</v>
      </c>
      <c r="H58" s="34">
        <f>ABS('P1dB CL'!C282-H$5)</f>
        <v>0</v>
      </c>
      <c r="I58" s="34">
        <f>ABS('P1dB CL'!C338-I$5)</f>
        <v>0</v>
      </c>
      <c r="J58" s="34">
        <f>ABS('P1dB CL'!C394-J$5)</f>
        <v>0</v>
      </c>
      <c r="K58" s="15"/>
      <c r="L58" s="34">
        <f>ABS('P1dB CL'!C449-L$5)</f>
        <v>0</v>
      </c>
      <c r="M58" s="34">
        <f>ABS('P1dB CL'!C504-M$5)</f>
        <v>0</v>
      </c>
      <c r="N58" s="34">
        <f>ABS('P1dB CL'!C559-N$5)</f>
        <v>0</v>
      </c>
      <c r="O58" s="34">
        <f>ABS('P1dB CL'!C614-O$5)</f>
        <v>0</v>
      </c>
      <c r="P58" s="34">
        <f>ABS('P1dB CL'!C669-P$5)</f>
        <v>0</v>
      </c>
      <c r="Q58" s="34">
        <f>ABS('P1dB CL'!C720-Q$5)</f>
        <v>0</v>
      </c>
      <c r="S58" s="47">
        <f>'P1dB CL'!E54</f>
        <v>0</v>
      </c>
      <c r="U58" s="54">
        <f>ABS('P1dB CL'!V58-U$5)</f>
        <v>0</v>
      </c>
      <c r="V58" s="34">
        <f>ABS('P1dB CL'!V114-V$5)</f>
        <v>0</v>
      </c>
      <c r="W58" s="34">
        <f>ABS('P1dB CL'!V170-W$5)</f>
        <v>0</v>
      </c>
      <c r="X58" s="34">
        <f>ABS('P1dB CL'!V226-X$5)</f>
        <v>0</v>
      </c>
      <c r="Y58" s="34">
        <f>ABS('P1dB CL'!V282-Y$5)</f>
        <v>0</v>
      </c>
      <c r="Z58" s="34">
        <f>ABS('P1dB CL'!V338-Z$5)</f>
        <v>0</v>
      </c>
      <c r="AA58" s="34">
        <f>ABS('P1dB CL'!V394-AA$5)</f>
        <v>0</v>
      </c>
      <c r="AB58" s="15"/>
      <c r="AC58" s="34">
        <f>ABS('P1dB CL'!V449-0)</f>
        <v>0</v>
      </c>
      <c r="AD58" s="34">
        <f>ABS('P1dB CL'!V504-0)</f>
        <v>0</v>
      </c>
      <c r="AE58" s="34">
        <f>ABS('P1dB CL'!V559-0)</f>
        <v>0</v>
      </c>
      <c r="AF58" s="34">
        <f>ABS('P1dB CL'!V614-0)</f>
        <v>0</v>
      </c>
      <c r="AG58" s="34">
        <f>ABS('P1dB CL'!V669-0)</f>
        <v>0</v>
      </c>
      <c r="AH58" s="34">
        <f>ABS('P1dB CL'!V724-0)</f>
        <v>0</v>
      </c>
    </row>
    <row r="59" spans="2:35" x14ac:dyDescent="0.25">
      <c r="B59" s="47">
        <f>'P1dB CL'!E55</f>
        <v>0</v>
      </c>
      <c r="D59" s="54">
        <f>ABS('P1dB CL'!C59-D$5)</f>
        <v>0</v>
      </c>
      <c r="E59" s="34">
        <f>ABS('P1dB CL'!C115-E$5)</f>
        <v>0</v>
      </c>
      <c r="F59" s="34">
        <f>ABS('P1dB CL'!C171-F$5)</f>
        <v>0</v>
      </c>
      <c r="G59" s="34">
        <f>ABS('P1dB CL'!C227-G$5)</f>
        <v>0</v>
      </c>
      <c r="H59" s="34">
        <f>ABS('P1dB CL'!C283-H$5)</f>
        <v>0</v>
      </c>
      <c r="I59" s="34">
        <f>ABS('P1dB CL'!C339-I$5)</f>
        <v>0</v>
      </c>
      <c r="J59" s="34">
        <f>ABS('P1dB CL'!C395-J$5)</f>
        <v>0</v>
      </c>
      <c r="K59" s="15"/>
      <c r="L59" s="34">
        <f>ABS('P1dB CL'!C450-L$5)</f>
        <v>0</v>
      </c>
      <c r="M59" s="34">
        <f>ABS('P1dB CL'!C505-M$5)</f>
        <v>0</v>
      </c>
      <c r="N59" s="34">
        <f>ABS('P1dB CL'!C560-N$5)</f>
        <v>0</v>
      </c>
      <c r="O59" s="34">
        <f>ABS('P1dB CL'!C615-O$5)</f>
        <v>0</v>
      </c>
      <c r="P59" s="34">
        <f>ABS('P1dB CL'!C670-P$5)</f>
        <v>0</v>
      </c>
      <c r="Q59" s="34">
        <f>ABS('P1dB CL'!C721-Q$5)</f>
        <v>0</v>
      </c>
      <c r="S59" s="47">
        <f>'P1dB CL'!E55</f>
        <v>0</v>
      </c>
      <c r="U59" s="54">
        <f>ABS('P1dB CL'!V59-U$5)</f>
        <v>0</v>
      </c>
      <c r="V59" s="34">
        <f>ABS('P1dB CL'!V115-V$5)</f>
        <v>0</v>
      </c>
      <c r="W59" s="34">
        <f>ABS('P1dB CL'!V171-W$5)</f>
        <v>0</v>
      </c>
      <c r="X59" s="34">
        <f>ABS('P1dB CL'!V227-X$5)</f>
        <v>0</v>
      </c>
      <c r="Y59" s="34">
        <f>ABS('P1dB CL'!V283-Y$5)</f>
        <v>0</v>
      </c>
      <c r="Z59" s="34">
        <f>ABS('P1dB CL'!V339-Z$5)</f>
        <v>0</v>
      </c>
      <c r="AA59" s="34">
        <f>ABS('P1dB CL'!V395-AA$5)</f>
        <v>0</v>
      </c>
      <c r="AB59" s="15"/>
      <c r="AC59" s="34">
        <f>ABS('P1dB CL'!V450-0)</f>
        <v>0</v>
      </c>
      <c r="AD59" s="34">
        <f>ABS('P1dB CL'!V505-0)</f>
        <v>0</v>
      </c>
      <c r="AE59" s="34">
        <f>ABS('P1dB CL'!V560-0)</f>
        <v>0</v>
      </c>
      <c r="AF59" s="34">
        <f>ABS('P1dB CL'!V615-0)</f>
        <v>0</v>
      </c>
      <c r="AG59" s="34">
        <f>ABS('P1dB CL'!V670-0)</f>
        <v>0</v>
      </c>
      <c r="AH59" s="34">
        <f>ABS('P1dB CL'!V725-0)</f>
        <v>0</v>
      </c>
    </row>
    <row r="60" spans="2:35" x14ac:dyDescent="0.25">
      <c r="B60" s="47"/>
      <c r="D60" s="34"/>
      <c r="E60" s="34"/>
      <c r="F60" s="34"/>
      <c r="G60" s="34"/>
      <c r="H60" s="34"/>
      <c r="I60" s="34"/>
      <c r="J60" s="34"/>
      <c r="L60" s="34"/>
      <c r="M60" s="34"/>
      <c r="N60" s="34"/>
      <c r="O60" s="34"/>
      <c r="P60" s="34"/>
      <c r="Q60" s="34"/>
      <c r="S60" s="47"/>
      <c r="U60" s="34"/>
      <c r="V60" s="34"/>
      <c r="W60" s="34"/>
      <c r="X60" s="34"/>
      <c r="Y60" s="34"/>
      <c r="Z60" s="34"/>
      <c r="AA60" s="34"/>
      <c r="AC60" s="34"/>
      <c r="AD60" s="34"/>
      <c r="AE60" s="34"/>
      <c r="AF60" s="34"/>
      <c r="AG60" s="34"/>
      <c r="AH60" s="34"/>
    </row>
    <row r="61" spans="2:35" x14ac:dyDescent="0.25">
      <c r="B61" s="47"/>
      <c r="D61" s="34"/>
      <c r="E61" s="34"/>
      <c r="F61" s="34"/>
      <c r="G61" s="34"/>
      <c r="H61" s="34"/>
      <c r="I61" s="34"/>
      <c r="J61" s="34"/>
      <c r="L61" s="34"/>
      <c r="M61" s="34"/>
      <c r="N61" s="34"/>
      <c r="O61" s="34"/>
      <c r="P61" s="34"/>
      <c r="Q61" s="34"/>
      <c r="S61" s="47"/>
      <c r="U61" s="34"/>
      <c r="V61" s="34"/>
      <c r="W61" s="34"/>
      <c r="X61" s="34"/>
      <c r="Y61" s="34"/>
      <c r="Z61" s="34"/>
      <c r="AA61" s="34"/>
      <c r="AC61" s="34"/>
      <c r="AD61" s="34"/>
      <c r="AE61" s="34"/>
      <c r="AF61" s="34"/>
      <c r="AG61" s="34"/>
      <c r="AH61" s="34"/>
    </row>
    <row r="62" spans="2:35" x14ac:dyDescent="0.25">
      <c r="B62" s="47"/>
      <c r="D62" s="34"/>
      <c r="E62" s="34"/>
      <c r="F62" s="34"/>
      <c r="G62" s="34"/>
      <c r="H62" s="34"/>
      <c r="I62" s="34"/>
      <c r="J62" s="34"/>
      <c r="L62" s="34"/>
      <c r="M62" s="34"/>
      <c r="N62" s="34"/>
      <c r="O62" s="34"/>
      <c r="P62" s="34"/>
      <c r="Q62" s="34"/>
      <c r="S62" s="47"/>
      <c r="U62" s="34"/>
      <c r="V62" s="34"/>
      <c r="W62" s="34"/>
      <c r="X62" s="34"/>
      <c r="Y62" s="34"/>
      <c r="Z62" s="34"/>
      <c r="AA62" s="34"/>
      <c r="AC62" s="34"/>
      <c r="AD62" s="34"/>
      <c r="AE62" s="34"/>
      <c r="AF62" s="34"/>
      <c r="AG62" s="34"/>
      <c r="AH62" s="34"/>
    </row>
    <row r="63" spans="2:35" x14ac:dyDescent="0.25">
      <c r="B63" s="47"/>
      <c r="D63" s="34"/>
      <c r="E63" s="34"/>
      <c r="F63" s="34"/>
      <c r="G63" s="34"/>
      <c r="H63" s="34"/>
      <c r="I63" s="34"/>
      <c r="J63" s="34"/>
      <c r="L63" s="34"/>
      <c r="M63" s="34"/>
      <c r="N63" s="34"/>
      <c r="O63" s="34"/>
      <c r="P63" s="34"/>
      <c r="Q63" s="34"/>
      <c r="S63" s="47"/>
      <c r="U63" s="34"/>
      <c r="V63" s="34"/>
      <c r="W63" s="34"/>
      <c r="X63" s="34"/>
      <c r="Y63" s="34"/>
      <c r="Z63" s="34"/>
      <c r="AA63" s="34"/>
      <c r="AC63" s="34"/>
      <c r="AD63" s="34"/>
      <c r="AE63" s="34"/>
      <c r="AF63" s="34"/>
      <c r="AG63" s="34"/>
      <c r="AH63" s="34"/>
    </row>
    <row r="64" spans="2:35" x14ac:dyDescent="0.25">
      <c r="B64" s="47"/>
      <c r="D64" s="34"/>
      <c r="E64" s="34"/>
      <c r="F64" s="34"/>
      <c r="G64" s="34"/>
      <c r="H64" s="34"/>
      <c r="I64" s="34"/>
      <c r="J64" s="34"/>
      <c r="L64" s="34"/>
      <c r="M64" s="34"/>
      <c r="N64" s="34"/>
      <c r="O64" s="34"/>
      <c r="P64" s="34"/>
      <c r="Q64" s="34"/>
      <c r="S64" s="47"/>
      <c r="U64" s="34"/>
      <c r="V64" s="34"/>
      <c r="W64" s="34"/>
      <c r="X64" s="34"/>
      <c r="Y64" s="34"/>
      <c r="Z64" s="34"/>
      <c r="AA64" s="34"/>
      <c r="AC64" s="34"/>
      <c r="AD64" s="34"/>
      <c r="AE64" s="34"/>
      <c r="AF64" s="34"/>
      <c r="AG64" s="34"/>
      <c r="AH64" s="34"/>
    </row>
    <row r="65" spans="2:34" x14ac:dyDescent="0.25">
      <c r="B65" s="47"/>
      <c r="D65" s="34"/>
      <c r="E65" s="34"/>
      <c r="F65" s="34"/>
      <c r="G65" s="34"/>
      <c r="H65" s="34"/>
      <c r="I65" s="34"/>
      <c r="J65" s="34"/>
      <c r="L65" s="34"/>
      <c r="M65" s="34"/>
      <c r="N65" s="34"/>
      <c r="O65" s="34"/>
      <c r="P65" s="34"/>
      <c r="Q65" s="34"/>
      <c r="S65" s="47"/>
      <c r="U65" s="34"/>
      <c r="V65" s="34"/>
      <c r="W65" s="34"/>
      <c r="X65" s="34"/>
      <c r="Y65" s="34"/>
      <c r="Z65" s="34"/>
      <c r="AA65" s="34"/>
      <c r="AC65" s="34"/>
      <c r="AD65" s="34"/>
      <c r="AE65" s="34"/>
      <c r="AF65" s="34"/>
      <c r="AG65" s="34"/>
      <c r="AH65" s="34"/>
    </row>
    <row r="66" spans="2:34" x14ac:dyDescent="0.25">
      <c r="B66" s="47"/>
      <c r="D66" s="34"/>
      <c r="E66" s="34"/>
      <c r="F66" s="34"/>
      <c r="G66" s="34"/>
      <c r="H66" s="34"/>
      <c r="I66" s="34"/>
      <c r="J66" s="34"/>
      <c r="L66" s="34"/>
      <c r="M66" s="34"/>
      <c r="N66" s="34"/>
      <c r="O66" s="34"/>
      <c r="P66" s="34"/>
      <c r="Q66" s="34"/>
      <c r="S66" s="47"/>
      <c r="U66" s="34"/>
      <c r="V66" s="34"/>
      <c r="W66" s="34"/>
      <c r="X66" s="34"/>
      <c r="Y66" s="34"/>
      <c r="Z66" s="34"/>
      <c r="AA66" s="34"/>
      <c r="AC66" s="34"/>
      <c r="AD66" s="34"/>
      <c r="AE66" s="34"/>
      <c r="AF66" s="34"/>
      <c r="AG66" s="34"/>
      <c r="AH66" s="34"/>
    </row>
    <row r="67" spans="2:34" x14ac:dyDescent="0.25">
      <c r="B67" s="47"/>
      <c r="D67" s="34"/>
      <c r="E67" s="34"/>
      <c r="F67" s="34"/>
      <c r="G67" s="34"/>
      <c r="H67" s="34"/>
      <c r="I67" s="34"/>
      <c r="J67" s="34"/>
      <c r="L67" s="34"/>
      <c r="M67" s="34"/>
      <c r="N67" s="34"/>
      <c r="O67" s="34"/>
      <c r="P67" s="34"/>
      <c r="Q67" s="34"/>
      <c r="S67" s="47"/>
      <c r="U67" s="34"/>
      <c r="V67" s="34"/>
      <c r="W67" s="34"/>
      <c r="X67" s="34"/>
      <c r="Y67" s="34"/>
      <c r="Z67" s="34"/>
      <c r="AA67" s="34"/>
      <c r="AC67" s="34"/>
      <c r="AD67" s="34"/>
      <c r="AE67" s="34"/>
      <c r="AF67" s="34"/>
      <c r="AG67" s="34"/>
      <c r="AH67" s="34"/>
    </row>
    <row r="68" spans="2:34" x14ac:dyDescent="0.25">
      <c r="B68" s="47"/>
      <c r="D68" s="34"/>
      <c r="E68" s="34"/>
      <c r="F68" s="34"/>
      <c r="G68" s="34"/>
      <c r="H68" s="34"/>
      <c r="I68" s="34"/>
      <c r="J68" s="34"/>
      <c r="L68" s="34"/>
      <c r="M68" s="34"/>
      <c r="N68" s="34"/>
      <c r="O68" s="34"/>
      <c r="P68" s="34"/>
      <c r="Q68" s="34"/>
      <c r="S68" s="47"/>
      <c r="U68" s="34"/>
      <c r="V68" s="34"/>
      <c r="W68" s="34"/>
      <c r="X68" s="34"/>
      <c r="Y68" s="34"/>
      <c r="Z68" s="34"/>
      <c r="AA68" s="34"/>
      <c r="AC68" s="34"/>
      <c r="AD68" s="34"/>
      <c r="AE68" s="34"/>
      <c r="AF68" s="34"/>
      <c r="AG68" s="34"/>
      <c r="AH68" s="34"/>
    </row>
    <row r="69" spans="2:34" x14ac:dyDescent="0.25">
      <c r="B69" s="47"/>
      <c r="D69" s="34"/>
      <c r="E69" s="34"/>
      <c r="F69" s="34"/>
      <c r="G69" s="34"/>
      <c r="H69" s="34"/>
      <c r="I69" s="34"/>
      <c r="J69" s="34"/>
      <c r="L69" s="34"/>
      <c r="M69" s="34"/>
      <c r="N69" s="34"/>
      <c r="O69" s="34"/>
      <c r="P69" s="34"/>
      <c r="Q69" s="34"/>
      <c r="S69" s="47"/>
      <c r="U69" s="34"/>
      <c r="V69" s="34"/>
      <c r="W69" s="34"/>
      <c r="X69" s="34"/>
      <c r="Y69" s="34"/>
      <c r="Z69" s="34"/>
      <c r="AA69" s="34"/>
      <c r="AC69" s="34"/>
      <c r="AD69" s="34"/>
      <c r="AE69" s="34"/>
      <c r="AF69" s="34"/>
      <c r="AG69" s="34"/>
      <c r="AH69" s="34"/>
    </row>
    <row r="70" spans="2:34" x14ac:dyDescent="0.25">
      <c r="B70" s="47"/>
      <c r="D70" s="34"/>
      <c r="E70" s="34"/>
      <c r="F70" s="34"/>
      <c r="G70" s="34"/>
      <c r="H70" s="34"/>
      <c r="I70" s="34"/>
      <c r="J70" s="34"/>
      <c r="L70" s="34"/>
      <c r="M70" s="34"/>
      <c r="N70" s="34"/>
      <c r="O70" s="34"/>
      <c r="P70" s="34"/>
      <c r="Q70" s="34"/>
      <c r="S70" s="47"/>
      <c r="U70" s="34"/>
      <c r="V70" s="34"/>
      <c r="W70" s="34"/>
      <c r="X70" s="34"/>
      <c r="Y70" s="34"/>
      <c r="Z70" s="34"/>
      <c r="AA70" s="34"/>
      <c r="AC70" s="34"/>
      <c r="AD70" s="34"/>
      <c r="AE70" s="34"/>
      <c r="AF70" s="34"/>
      <c r="AG70" s="34"/>
      <c r="AH70" s="34"/>
    </row>
    <row r="71" spans="2:34" x14ac:dyDescent="0.25">
      <c r="B71" s="47"/>
      <c r="D71" s="34"/>
      <c r="E71" s="34"/>
      <c r="F71" s="34"/>
      <c r="G71" s="34"/>
      <c r="H71" s="34"/>
      <c r="I71" s="34"/>
      <c r="J71" s="34"/>
      <c r="L71" s="34"/>
      <c r="M71" s="34"/>
      <c r="N71" s="34"/>
      <c r="O71" s="34"/>
      <c r="P71" s="34"/>
      <c r="Q71" s="34"/>
      <c r="S71" s="47"/>
      <c r="U71" s="34"/>
      <c r="V71" s="34"/>
      <c r="W71" s="34"/>
      <c r="X71" s="34"/>
      <c r="Y71" s="34"/>
      <c r="Z71" s="34"/>
      <c r="AA71" s="34"/>
      <c r="AC71" s="34"/>
      <c r="AD71" s="34"/>
      <c r="AE71" s="34"/>
      <c r="AF71" s="34"/>
      <c r="AG71" s="34"/>
      <c r="AH71" s="34"/>
    </row>
    <row r="72" spans="2:34" x14ac:dyDescent="0.25">
      <c r="B72" s="47"/>
      <c r="D72" s="34"/>
      <c r="E72" s="34"/>
      <c r="F72" s="34"/>
      <c r="G72" s="34"/>
      <c r="H72" s="34"/>
      <c r="I72" s="34"/>
      <c r="J72" s="34"/>
      <c r="L72" s="34"/>
      <c r="M72" s="34"/>
      <c r="N72" s="34"/>
      <c r="O72" s="34"/>
      <c r="P72" s="34"/>
      <c r="Q72" s="34"/>
      <c r="S72" s="47"/>
      <c r="U72" s="34"/>
      <c r="V72" s="34"/>
      <c r="W72" s="34"/>
      <c r="X72" s="34"/>
      <c r="Y72" s="34"/>
      <c r="Z72" s="34"/>
      <c r="AA72" s="34"/>
      <c r="AC72" s="34"/>
      <c r="AD72" s="34"/>
      <c r="AE72" s="34"/>
      <c r="AF72" s="34"/>
      <c r="AG72" s="34"/>
      <c r="AH72" s="34"/>
    </row>
    <row r="73" spans="2:34" x14ac:dyDescent="0.25">
      <c r="B73" s="47"/>
      <c r="D73" s="34"/>
      <c r="E73" s="34"/>
      <c r="F73" s="34"/>
      <c r="G73" s="34"/>
      <c r="H73" s="34"/>
      <c r="I73" s="34"/>
      <c r="J73" s="34"/>
      <c r="L73" s="34"/>
      <c r="M73" s="34"/>
      <c r="N73" s="34"/>
      <c r="O73" s="34"/>
      <c r="P73" s="34"/>
      <c r="Q73" s="34"/>
      <c r="S73" s="47"/>
      <c r="U73" s="34"/>
      <c r="V73" s="34"/>
      <c r="W73" s="34"/>
      <c r="X73" s="34"/>
      <c r="Y73" s="34"/>
      <c r="Z73" s="34"/>
      <c r="AA73" s="34"/>
      <c r="AC73" s="34"/>
      <c r="AD73" s="34"/>
      <c r="AE73" s="34"/>
      <c r="AF73" s="34"/>
      <c r="AG73" s="34"/>
      <c r="AH73" s="34"/>
    </row>
    <row r="74" spans="2:34" x14ac:dyDescent="0.25">
      <c r="B74" s="47"/>
      <c r="D74" s="34"/>
      <c r="E74" s="34"/>
      <c r="F74" s="34"/>
      <c r="G74" s="34"/>
      <c r="H74" s="34"/>
      <c r="I74" s="34"/>
      <c r="J74" s="34"/>
      <c r="L74" s="34"/>
      <c r="M74" s="34"/>
      <c r="N74" s="34"/>
      <c r="O74" s="34"/>
      <c r="P74" s="34"/>
      <c r="Q74" s="34"/>
      <c r="S74" s="47"/>
      <c r="U74" s="34"/>
      <c r="V74" s="34"/>
      <c r="W74" s="34"/>
      <c r="X74" s="34"/>
      <c r="Y74" s="34"/>
      <c r="Z74" s="34"/>
      <c r="AA74" s="34"/>
      <c r="AC74" s="34"/>
      <c r="AD74" s="34"/>
      <c r="AE74" s="34"/>
      <c r="AF74" s="34"/>
      <c r="AG74" s="34"/>
      <c r="AH74" s="34"/>
    </row>
    <row r="75" spans="2:34" x14ac:dyDescent="0.25">
      <c r="B75" s="47"/>
      <c r="D75" s="34"/>
      <c r="E75" s="34"/>
      <c r="F75" s="34"/>
      <c r="G75" s="34"/>
      <c r="H75" s="34"/>
      <c r="I75" s="34"/>
      <c r="J75" s="34"/>
      <c r="L75" s="34"/>
      <c r="M75" s="34"/>
      <c r="N75" s="34"/>
      <c r="O75" s="34"/>
      <c r="P75" s="34"/>
      <c r="Q75" s="34"/>
      <c r="S75" s="47"/>
      <c r="U75" s="34"/>
      <c r="V75" s="34"/>
      <c r="W75" s="34"/>
      <c r="X75" s="34"/>
      <c r="Y75" s="34"/>
      <c r="Z75" s="34"/>
      <c r="AA75" s="34"/>
      <c r="AC75" s="34"/>
      <c r="AD75" s="34"/>
      <c r="AE75" s="34"/>
      <c r="AF75" s="34"/>
      <c r="AG75" s="34"/>
      <c r="AH75" s="34"/>
    </row>
    <row r="76" spans="2:34" x14ac:dyDescent="0.25">
      <c r="B76" s="47"/>
      <c r="D76" s="34"/>
      <c r="E76" s="34"/>
      <c r="F76" s="34"/>
      <c r="G76" s="34"/>
      <c r="H76" s="34"/>
      <c r="I76" s="34"/>
      <c r="J76" s="34"/>
      <c r="L76" s="34"/>
      <c r="M76" s="34"/>
      <c r="N76" s="34"/>
      <c r="O76" s="34"/>
      <c r="P76" s="34"/>
      <c r="Q76" s="34"/>
      <c r="S76" s="47"/>
      <c r="U76" s="34"/>
      <c r="V76" s="34"/>
      <c r="W76" s="34"/>
      <c r="X76" s="34"/>
      <c r="Y76" s="34"/>
      <c r="Z76" s="34"/>
      <c r="AA76" s="34"/>
      <c r="AC76" s="34"/>
      <c r="AD76" s="34"/>
      <c r="AE76" s="34"/>
      <c r="AF76" s="34"/>
      <c r="AG76" s="34"/>
      <c r="AH76" s="34"/>
    </row>
    <row r="77" spans="2:34" x14ac:dyDescent="0.25">
      <c r="B77" s="47"/>
      <c r="D77" s="34"/>
      <c r="E77" s="34"/>
      <c r="F77" s="34"/>
      <c r="G77" s="34"/>
      <c r="H77" s="34"/>
      <c r="I77" s="34"/>
      <c r="J77" s="34"/>
      <c r="L77" s="34"/>
      <c r="M77" s="34"/>
      <c r="N77" s="34"/>
      <c r="O77" s="34"/>
      <c r="P77" s="34"/>
      <c r="Q77" s="34"/>
      <c r="S77" s="47"/>
      <c r="U77" s="34"/>
      <c r="V77" s="34"/>
      <c r="W77" s="34"/>
      <c r="X77" s="34"/>
      <c r="Y77" s="34"/>
      <c r="Z77" s="34"/>
      <c r="AA77" s="34"/>
      <c r="AC77" s="34"/>
      <c r="AD77" s="34"/>
      <c r="AE77" s="34"/>
      <c r="AF77" s="34"/>
      <c r="AG77" s="34"/>
      <c r="AH77" s="34"/>
    </row>
    <row r="78" spans="2:34" x14ac:dyDescent="0.25">
      <c r="B78" s="47"/>
      <c r="D78" s="34"/>
      <c r="E78" s="34"/>
      <c r="F78" s="34"/>
      <c r="G78" s="34"/>
      <c r="H78" s="34"/>
      <c r="I78" s="34"/>
      <c r="J78" s="34"/>
      <c r="L78" s="34"/>
      <c r="M78" s="34"/>
      <c r="N78" s="34"/>
      <c r="O78" s="34"/>
      <c r="P78" s="34"/>
      <c r="Q78" s="34"/>
      <c r="S78" s="47"/>
      <c r="U78" s="34"/>
      <c r="V78" s="34"/>
      <c r="W78" s="34"/>
      <c r="X78" s="34"/>
      <c r="Y78" s="34"/>
      <c r="Z78" s="34"/>
      <c r="AA78" s="34"/>
      <c r="AC78" s="34"/>
      <c r="AD78" s="34"/>
      <c r="AE78" s="34"/>
      <c r="AF78" s="34"/>
      <c r="AG78" s="34"/>
      <c r="AH78" s="34"/>
    </row>
    <row r="79" spans="2:34" x14ac:dyDescent="0.25">
      <c r="B79" s="47"/>
      <c r="D79" s="34"/>
      <c r="E79" s="34"/>
      <c r="F79" s="34"/>
      <c r="G79" s="34"/>
      <c r="H79" s="34"/>
      <c r="I79" s="34"/>
      <c r="J79" s="34"/>
      <c r="L79" s="34"/>
      <c r="M79" s="34"/>
      <c r="N79" s="34"/>
      <c r="O79" s="34"/>
      <c r="P79" s="34"/>
      <c r="Q79" s="34"/>
      <c r="S79" s="47"/>
      <c r="U79" s="34"/>
      <c r="V79" s="34"/>
      <c r="W79" s="34"/>
      <c r="X79" s="34"/>
      <c r="Y79" s="34"/>
      <c r="Z79" s="34"/>
      <c r="AA79" s="34"/>
      <c r="AC79" s="34"/>
      <c r="AD79" s="34"/>
      <c r="AE79" s="34"/>
      <c r="AF79" s="34"/>
      <c r="AG79" s="34"/>
      <c r="AH79" s="34"/>
    </row>
    <row r="80" spans="2:34" x14ac:dyDescent="0.25">
      <c r="B80" s="47"/>
      <c r="D80" s="34"/>
      <c r="E80" s="34"/>
      <c r="F80" s="34"/>
      <c r="G80" s="34"/>
      <c r="H80" s="34"/>
      <c r="I80" s="34"/>
      <c r="J80" s="34"/>
      <c r="L80" s="34"/>
      <c r="M80" s="34"/>
      <c r="N80" s="34"/>
      <c r="O80" s="34"/>
      <c r="P80" s="34"/>
      <c r="Q80" s="34"/>
      <c r="S80" s="47"/>
      <c r="U80" s="34"/>
      <c r="V80" s="34"/>
      <c r="W80" s="34"/>
      <c r="X80" s="34"/>
      <c r="Y80" s="34"/>
      <c r="Z80" s="34"/>
      <c r="AA80" s="34"/>
      <c r="AC80" s="34"/>
      <c r="AD80" s="34"/>
      <c r="AE80" s="34"/>
      <c r="AF80" s="34"/>
      <c r="AG80" s="34"/>
      <c r="AH80" s="34"/>
    </row>
    <row r="81" spans="2:34" x14ac:dyDescent="0.25">
      <c r="B81" s="47"/>
      <c r="D81" s="34"/>
      <c r="E81" s="34"/>
      <c r="F81" s="34"/>
      <c r="G81" s="34"/>
      <c r="H81" s="34"/>
      <c r="I81" s="34"/>
      <c r="J81" s="34"/>
      <c r="L81" s="34"/>
      <c r="M81" s="34"/>
      <c r="N81" s="34"/>
      <c r="O81" s="34"/>
      <c r="P81" s="34"/>
      <c r="Q81" s="34"/>
      <c r="S81" s="47"/>
      <c r="U81" s="34"/>
      <c r="V81" s="34"/>
      <c r="W81" s="34"/>
      <c r="X81" s="34"/>
      <c r="Y81" s="34"/>
      <c r="Z81" s="34"/>
      <c r="AA81" s="34"/>
      <c r="AC81" s="34"/>
      <c r="AD81" s="34"/>
      <c r="AE81" s="34"/>
      <c r="AF81" s="34"/>
      <c r="AG81" s="34"/>
      <c r="AH81" s="34"/>
    </row>
    <row r="82" spans="2:34" x14ac:dyDescent="0.25">
      <c r="B82" s="47"/>
      <c r="D82" s="34"/>
      <c r="E82" s="34"/>
      <c r="F82" s="34"/>
      <c r="G82" s="34"/>
      <c r="H82" s="34"/>
      <c r="I82" s="34"/>
      <c r="J82" s="34"/>
      <c r="L82" s="34"/>
      <c r="M82" s="34"/>
      <c r="N82" s="34"/>
      <c r="O82" s="34"/>
      <c r="P82" s="34"/>
      <c r="Q82" s="34"/>
      <c r="S82" s="47"/>
      <c r="U82" s="34"/>
      <c r="V82" s="34"/>
      <c r="W82" s="34"/>
      <c r="X82" s="34"/>
      <c r="Y82" s="34"/>
      <c r="Z82" s="34"/>
      <c r="AA82" s="34"/>
      <c r="AC82" s="34"/>
      <c r="AD82" s="34"/>
      <c r="AE82" s="34"/>
      <c r="AF82" s="34"/>
      <c r="AG82" s="34"/>
      <c r="AH82" s="34"/>
    </row>
    <row r="83" spans="2:34" x14ac:dyDescent="0.25">
      <c r="B83" s="47"/>
      <c r="D83" s="34"/>
      <c r="E83" s="34"/>
      <c r="F83" s="34"/>
      <c r="G83" s="34"/>
      <c r="H83" s="34"/>
      <c r="I83" s="34"/>
      <c r="J83" s="34"/>
      <c r="L83" s="34"/>
      <c r="M83" s="34"/>
      <c r="N83" s="34"/>
      <c r="O83" s="34"/>
      <c r="P83" s="34"/>
      <c r="Q83" s="34"/>
      <c r="S83" s="47"/>
      <c r="U83" s="34"/>
      <c r="V83" s="34"/>
      <c r="W83" s="34"/>
      <c r="X83" s="34"/>
      <c r="Y83" s="34"/>
      <c r="Z83" s="34"/>
      <c r="AA83" s="34"/>
      <c r="AC83" s="34"/>
      <c r="AD83" s="34"/>
      <c r="AE83" s="34"/>
      <c r="AF83" s="34"/>
      <c r="AG83" s="34"/>
      <c r="AH83" s="34"/>
    </row>
    <row r="84" spans="2:34" x14ac:dyDescent="0.25">
      <c r="B84" s="47"/>
      <c r="D84" s="34"/>
      <c r="E84" s="34"/>
      <c r="F84" s="34"/>
      <c r="G84" s="34"/>
      <c r="H84" s="34"/>
      <c r="I84" s="34"/>
      <c r="J84" s="34"/>
      <c r="L84" s="34"/>
      <c r="M84" s="34"/>
      <c r="N84" s="34"/>
      <c r="O84" s="34"/>
      <c r="P84" s="34"/>
      <c r="Q84" s="34"/>
      <c r="S84" s="47"/>
      <c r="U84" s="34"/>
      <c r="V84" s="34"/>
      <c r="W84" s="34"/>
      <c r="X84" s="34"/>
      <c r="Y84" s="34"/>
      <c r="Z84" s="34"/>
      <c r="AA84" s="34"/>
      <c r="AC84" s="34"/>
      <c r="AD84" s="34"/>
      <c r="AE84" s="34"/>
      <c r="AF84" s="34"/>
      <c r="AG84" s="34"/>
      <c r="AH84" s="34"/>
    </row>
    <row r="85" spans="2:34" x14ac:dyDescent="0.25">
      <c r="B85" s="47"/>
      <c r="D85" s="34"/>
      <c r="E85" s="34"/>
      <c r="F85" s="34"/>
      <c r="G85" s="34"/>
      <c r="H85" s="34"/>
      <c r="I85" s="34"/>
      <c r="J85" s="34"/>
      <c r="L85" s="34"/>
      <c r="M85" s="34"/>
      <c r="N85" s="34"/>
      <c r="O85" s="34"/>
      <c r="P85" s="34"/>
      <c r="Q85" s="34"/>
      <c r="S85" s="47"/>
      <c r="U85" s="34"/>
      <c r="V85" s="34"/>
      <c r="W85" s="34"/>
      <c r="X85" s="34"/>
      <c r="Y85" s="34"/>
      <c r="Z85" s="34"/>
      <c r="AA85" s="34"/>
      <c r="AC85" s="34"/>
      <c r="AD85" s="34"/>
      <c r="AE85" s="34"/>
      <c r="AF85" s="34"/>
      <c r="AG85" s="34"/>
      <c r="AH85" s="34"/>
    </row>
    <row r="86" spans="2:34" x14ac:dyDescent="0.25">
      <c r="B86" s="47"/>
      <c r="D86" s="34"/>
      <c r="E86" s="34"/>
      <c r="F86" s="34"/>
      <c r="G86" s="34"/>
      <c r="H86" s="34"/>
      <c r="I86" s="34"/>
      <c r="J86" s="34"/>
      <c r="L86" s="34"/>
      <c r="M86" s="34"/>
      <c r="N86" s="34"/>
      <c r="O86" s="34"/>
      <c r="P86" s="34"/>
      <c r="Q86" s="34"/>
      <c r="S86" s="47"/>
      <c r="U86" s="34"/>
      <c r="V86" s="34"/>
      <c r="W86" s="34"/>
      <c r="X86" s="34"/>
      <c r="Y86" s="34"/>
      <c r="Z86" s="34"/>
      <c r="AA86" s="34"/>
      <c r="AC86" s="34"/>
      <c r="AD86" s="34"/>
      <c r="AE86" s="34"/>
      <c r="AF86" s="34"/>
      <c r="AG86" s="34"/>
      <c r="AH86" s="34"/>
    </row>
    <row r="87" spans="2:34" x14ac:dyDescent="0.25">
      <c r="B87" s="47"/>
      <c r="D87" s="34"/>
      <c r="E87" s="34"/>
      <c r="F87" s="34"/>
      <c r="G87" s="34"/>
      <c r="H87" s="34"/>
      <c r="I87" s="34"/>
      <c r="J87" s="34"/>
      <c r="L87" s="34"/>
      <c r="M87" s="34"/>
      <c r="N87" s="34"/>
      <c r="O87" s="34"/>
      <c r="P87" s="34"/>
      <c r="Q87" s="34"/>
      <c r="S87" s="47"/>
      <c r="U87" s="34"/>
      <c r="V87" s="34"/>
      <c r="W87" s="34"/>
      <c r="X87" s="34"/>
      <c r="Y87" s="34"/>
      <c r="Z87" s="34"/>
      <c r="AA87" s="34"/>
      <c r="AC87" s="34"/>
      <c r="AD87" s="34"/>
      <c r="AE87" s="34"/>
      <c r="AF87" s="34"/>
      <c r="AG87" s="34"/>
      <c r="AH87" s="34"/>
    </row>
    <row r="88" spans="2:34" x14ac:dyDescent="0.25">
      <c r="B88" s="47"/>
      <c r="D88" s="34"/>
      <c r="E88" s="34"/>
      <c r="F88" s="34"/>
      <c r="G88" s="34"/>
      <c r="H88" s="34"/>
      <c r="I88" s="34"/>
      <c r="J88" s="34"/>
      <c r="L88" s="34"/>
      <c r="M88" s="34"/>
      <c r="N88" s="34"/>
      <c r="O88" s="34"/>
      <c r="P88" s="34"/>
      <c r="Q88" s="34"/>
      <c r="S88" s="47"/>
      <c r="U88" s="34"/>
      <c r="V88" s="34"/>
      <c r="W88" s="34"/>
      <c r="X88" s="34"/>
      <c r="Y88" s="34"/>
      <c r="Z88" s="34"/>
      <c r="AA88" s="34"/>
      <c r="AC88" s="34"/>
      <c r="AD88" s="34"/>
      <c r="AE88" s="34"/>
      <c r="AF88" s="34"/>
      <c r="AG88" s="34"/>
      <c r="AH88" s="34"/>
    </row>
    <row r="89" spans="2:34" x14ac:dyDescent="0.25">
      <c r="B89" s="47"/>
      <c r="D89" s="34"/>
      <c r="E89" s="34"/>
      <c r="F89" s="34"/>
      <c r="G89" s="34"/>
      <c r="H89" s="34"/>
      <c r="I89" s="34"/>
      <c r="J89" s="34"/>
      <c r="L89" s="34"/>
      <c r="M89" s="34"/>
      <c r="N89" s="34"/>
      <c r="O89" s="34"/>
      <c r="P89" s="34"/>
      <c r="Q89" s="34"/>
      <c r="S89" s="47"/>
      <c r="U89" s="34"/>
      <c r="V89" s="34"/>
      <c r="W89" s="34"/>
      <c r="X89" s="34"/>
      <c r="Y89" s="34"/>
      <c r="Z89" s="34"/>
      <c r="AA89" s="34"/>
      <c r="AC89" s="34"/>
      <c r="AD89" s="34"/>
      <c r="AE89" s="34"/>
      <c r="AF89" s="34"/>
      <c r="AG89" s="34"/>
      <c r="AH89" s="34"/>
    </row>
    <row r="90" spans="2:34" x14ac:dyDescent="0.25">
      <c r="B90" s="47"/>
      <c r="D90" s="34"/>
      <c r="E90" s="34"/>
      <c r="F90" s="34"/>
      <c r="G90" s="34"/>
      <c r="H90" s="34"/>
      <c r="I90" s="34"/>
      <c r="J90" s="34"/>
      <c r="L90" s="34"/>
      <c r="M90" s="34"/>
      <c r="N90" s="34"/>
      <c r="O90" s="34"/>
      <c r="P90" s="34"/>
      <c r="Q90" s="34"/>
      <c r="S90" s="47"/>
      <c r="U90" s="34"/>
      <c r="V90" s="34"/>
      <c r="W90" s="34"/>
      <c r="X90" s="34"/>
      <c r="Y90" s="34"/>
      <c r="Z90" s="34"/>
      <c r="AA90" s="34"/>
      <c r="AC90" s="34"/>
      <c r="AD90" s="34"/>
      <c r="AE90" s="34"/>
      <c r="AF90" s="34"/>
      <c r="AG90" s="34"/>
      <c r="AH90" s="34"/>
    </row>
    <row r="91" spans="2:34" x14ac:dyDescent="0.25">
      <c r="B91" s="47"/>
      <c r="D91" s="34"/>
      <c r="E91" s="34"/>
      <c r="F91" s="34"/>
      <c r="G91" s="34"/>
      <c r="H91" s="34"/>
      <c r="I91" s="34"/>
      <c r="J91" s="34"/>
      <c r="L91" s="34"/>
      <c r="M91" s="34"/>
      <c r="N91" s="34"/>
      <c r="O91" s="34"/>
      <c r="P91" s="34"/>
      <c r="Q91" s="34"/>
      <c r="S91" s="47"/>
      <c r="U91" s="34"/>
      <c r="V91" s="34"/>
      <c r="W91" s="34"/>
      <c r="X91" s="34"/>
      <c r="Y91" s="34"/>
      <c r="Z91" s="34"/>
      <c r="AA91" s="34"/>
      <c r="AC91" s="34"/>
      <c r="AD91" s="34"/>
      <c r="AE91" s="34"/>
      <c r="AF91" s="34"/>
      <c r="AG91" s="34"/>
      <c r="AH91" s="34"/>
    </row>
    <row r="92" spans="2:34" x14ac:dyDescent="0.25">
      <c r="B92" s="47"/>
      <c r="D92" s="34"/>
      <c r="E92" s="34"/>
      <c r="F92" s="34"/>
      <c r="G92" s="34"/>
      <c r="H92" s="34"/>
      <c r="I92" s="34"/>
      <c r="J92" s="34"/>
      <c r="L92" s="34"/>
      <c r="M92" s="34"/>
      <c r="N92" s="34"/>
      <c r="O92" s="34"/>
      <c r="P92" s="34"/>
      <c r="Q92" s="34"/>
      <c r="S92" s="47"/>
      <c r="U92" s="34"/>
      <c r="V92" s="34"/>
      <c r="W92" s="34"/>
      <c r="X92" s="34"/>
      <c r="Y92" s="34"/>
      <c r="Z92" s="34"/>
      <c r="AA92" s="34"/>
      <c r="AC92" s="34"/>
      <c r="AD92" s="34"/>
      <c r="AE92" s="34"/>
      <c r="AF92" s="34"/>
      <c r="AG92" s="34"/>
      <c r="AH92" s="34"/>
    </row>
    <row r="93" spans="2:34" x14ac:dyDescent="0.25">
      <c r="B93" s="47"/>
      <c r="D93" s="34"/>
      <c r="E93" s="34"/>
      <c r="F93" s="34"/>
      <c r="G93" s="34"/>
      <c r="H93" s="34"/>
      <c r="I93" s="34"/>
      <c r="J93" s="34"/>
      <c r="L93" s="34"/>
      <c r="M93" s="34"/>
      <c r="N93" s="34"/>
      <c r="O93" s="34"/>
      <c r="P93" s="34"/>
      <c r="Q93" s="34"/>
      <c r="S93" s="47"/>
      <c r="U93" s="34"/>
      <c r="V93" s="34"/>
      <c r="W93" s="34"/>
      <c r="X93" s="34"/>
      <c r="Y93" s="34"/>
      <c r="Z93" s="34"/>
      <c r="AA93" s="34"/>
      <c r="AC93" s="34"/>
      <c r="AD93" s="34"/>
      <c r="AE93" s="34"/>
      <c r="AF93" s="34"/>
      <c r="AG93" s="34"/>
      <c r="AH93" s="34"/>
    </row>
    <row r="94" spans="2:34" x14ac:dyDescent="0.25">
      <c r="B94" s="47"/>
      <c r="D94" s="34"/>
      <c r="E94" s="34"/>
      <c r="F94" s="34"/>
      <c r="G94" s="34"/>
      <c r="H94" s="34"/>
      <c r="I94" s="34"/>
      <c r="J94" s="34"/>
      <c r="L94" s="34"/>
      <c r="M94" s="34"/>
      <c r="N94" s="34"/>
      <c r="O94" s="34"/>
      <c r="P94" s="34"/>
      <c r="Q94" s="34"/>
      <c r="S94" s="47"/>
      <c r="U94" s="34"/>
      <c r="V94" s="34"/>
      <c r="W94" s="34"/>
      <c r="X94" s="34"/>
      <c r="Y94" s="34"/>
      <c r="Z94" s="34"/>
      <c r="AA94" s="34"/>
      <c r="AC94" s="34"/>
      <c r="AD94" s="34"/>
      <c r="AE94" s="34"/>
      <c r="AF94" s="34"/>
      <c r="AG94" s="34"/>
      <c r="AH94" s="34"/>
    </row>
    <row r="95" spans="2:34" x14ac:dyDescent="0.25">
      <c r="B95" s="47"/>
      <c r="D95" s="34"/>
      <c r="E95" s="34"/>
      <c r="F95" s="34"/>
      <c r="G95" s="34"/>
      <c r="H95" s="34"/>
      <c r="I95" s="34"/>
      <c r="J95" s="34"/>
      <c r="L95" s="34"/>
      <c r="M95" s="34"/>
      <c r="N95" s="34"/>
      <c r="O95" s="34"/>
      <c r="P95" s="34"/>
      <c r="Q95" s="34"/>
      <c r="S95" s="47"/>
      <c r="U95" s="34"/>
      <c r="V95" s="34"/>
      <c r="W95" s="34"/>
      <c r="X95" s="34"/>
      <c r="Y95" s="34"/>
      <c r="Z95" s="34"/>
      <c r="AA95" s="34"/>
      <c r="AC95" s="34"/>
      <c r="AD95" s="34"/>
      <c r="AE95" s="34"/>
      <c r="AF95" s="34"/>
      <c r="AG95" s="34"/>
      <c r="AH95" s="34"/>
    </row>
    <row r="96" spans="2:34" x14ac:dyDescent="0.25">
      <c r="B96" s="47"/>
      <c r="D96" s="34"/>
      <c r="E96" s="34"/>
      <c r="F96" s="34"/>
      <c r="G96" s="34"/>
      <c r="H96" s="34"/>
      <c r="I96" s="34"/>
      <c r="J96" s="34"/>
      <c r="L96" s="34"/>
      <c r="M96" s="34"/>
      <c r="N96" s="34"/>
      <c r="O96" s="34"/>
      <c r="P96" s="34"/>
      <c r="Q96" s="34"/>
      <c r="S96" s="47"/>
      <c r="U96" s="34"/>
      <c r="V96" s="34"/>
      <c r="W96" s="34"/>
      <c r="X96" s="34"/>
      <c r="Y96" s="34"/>
      <c r="Z96" s="34"/>
      <c r="AA96" s="34"/>
      <c r="AC96" s="34"/>
      <c r="AD96" s="34"/>
      <c r="AE96" s="34"/>
      <c r="AF96" s="34"/>
      <c r="AG96" s="34"/>
      <c r="AH96" s="34"/>
    </row>
    <row r="97" spans="2:34" x14ac:dyDescent="0.25">
      <c r="B97" s="47"/>
      <c r="D97" s="34"/>
      <c r="E97" s="34"/>
      <c r="F97" s="34"/>
      <c r="G97" s="34"/>
      <c r="H97" s="34"/>
      <c r="I97" s="34"/>
      <c r="J97" s="34"/>
      <c r="L97" s="34"/>
      <c r="M97" s="34"/>
      <c r="N97" s="34"/>
      <c r="O97" s="34"/>
      <c r="P97" s="34"/>
      <c r="Q97" s="34"/>
      <c r="S97" s="47"/>
      <c r="U97" s="34"/>
      <c r="V97" s="34"/>
      <c r="W97" s="34"/>
      <c r="X97" s="34"/>
      <c r="Y97" s="34"/>
      <c r="Z97" s="34"/>
      <c r="AA97" s="34"/>
      <c r="AC97" s="34"/>
      <c r="AD97" s="34"/>
      <c r="AE97" s="34"/>
      <c r="AF97" s="34"/>
      <c r="AG97" s="34"/>
      <c r="AH97" s="34"/>
    </row>
    <row r="98" spans="2:34" x14ac:dyDescent="0.25">
      <c r="B98" s="47"/>
      <c r="D98" s="34"/>
      <c r="E98" s="34"/>
      <c r="F98" s="34"/>
      <c r="G98" s="34"/>
      <c r="H98" s="34"/>
      <c r="I98" s="34"/>
      <c r="J98" s="34"/>
      <c r="L98" s="34"/>
      <c r="M98" s="34"/>
      <c r="N98" s="34"/>
      <c r="O98" s="34"/>
      <c r="P98" s="34"/>
      <c r="Q98" s="34"/>
      <c r="S98" s="47"/>
      <c r="U98" s="34"/>
      <c r="V98" s="34"/>
      <c r="W98" s="34"/>
      <c r="X98" s="34"/>
      <c r="Y98" s="34"/>
      <c r="Z98" s="34"/>
      <c r="AA98" s="34"/>
      <c r="AC98" s="34"/>
      <c r="AD98" s="34"/>
      <c r="AE98" s="34"/>
      <c r="AF98" s="34"/>
      <c r="AG98" s="34"/>
      <c r="AH98" s="34"/>
    </row>
    <row r="99" spans="2:34" x14ac:dyDescent="0.25">
      <c r="B99" s="47"/>
      <c r="D99" s="34"/>
      <c r="E99" s="34"/>
      <c r="F99" s="34"/>
      <c r="G99" s="34"/>
      <c r="H99" s="34"/>
      <c r="I99" s="34"/>
      <c r="J99" s="34"/>
      <c r="L99" s="34"/>
      <c r="M99" s="34"/>
      <c r="N99" s="34"/>
      <c r="O99" s="34"/>
      <c r="P99" s="34"/>
      <c r="Q99" s="34"/>
      <c r="S99" s="47"/>
      <c r="U99" s="34"/>
      <c r="V99" s="34"/>
      <c r="W99" s="34"/>
      <c r="X99" s="34"/>
      <c r="Y99" s="34"/>
      <c r="Z99" s="34"/>
      <c r="AA99" s="34"/>
      <c r="AC99" s="34"/>
      <c r="AD99" s="34"/>
      <c r="AE99" s="34"/>
      <c r="AF99" s="34"/>
      <c r="AG99" s="34"/>
      <c r="AH99" s="34"/>
    </row>
    <row r="100" spans="2:34" x14ac:dyDescent="0.25">
      <c r="B100" s="47"/>
      <c r="D100" s="34"/>
      <c r="E100" s="34"/>
      <c r="F100" s="34"/>
      <c r="G100" s="34"/>
      <c r="H100" s="34"/>
      <c r="I100" s="34"/>
      <c r="J100" s="34"/>
      <c r="L100" s="34"/>
      <c r="M100" s="34"/>
      <c r="N100" s="34"/>
      <c r="O100" s="34"/>
      <c r="P100" s="34"/>
      <c r="Q100" s="34"/>
      <c r="S100" s="47"/>
      <c r="U100" s="34"/>
      <c r="V100" s="34"/>
      <c r="W100" s="34"/>
      <c r="X100" s="34"/>
      <c r="Y100" s="34"/>
      <c r="Z100" s="34"/>
      <c r="AA100" s="34"/>
      <c r="AC100" s="34"/>
      <c r="AD100" s="34"/>
      <c r="AE100" s="34"/>
      <c r="AF100" s="34"/>
      <c r="AG100" s="34"/>
      <c r="AH100" s="34"/>
    </row>
    <row r="101" spans="2:34" x14ac:dyDescent="0.25">
      <c r="B101" s="47"/>
      <c r="D101" s="34"/>
      <c r="E101" s="34"/>
      <c r="F101" s="34"/>
      <c r="G101" s="34"/>
      <c r="H101" s="34"/>
      <c r="I101" s="34"/>
      <c r="J101" s="34"/>
      <c r="L101" s="34"/>
      <c r="M101" s="34"/>
      <c r="N101" s="34"/>
      <c r="O101" s="34"/>
      <c r="P101" s="34"/>
      <c r="Q101" s="34"/>
      <c r="S101" s="47"/>
      <c r="U101" s="34"/>
      <c r="V101" s="34"/>
      <c r="W101" s="34"/>
      <c r="X101" s="34"/>
      <c r="Y101" s="34"/>
      <c r="Z101" s="34"/>
      <c r="AA101" s="34"/>
      <c r="AC101" s="34"/>
      <c r="AD101" s="34"/>
      <c r="AE101" s="34"/>
      <c r="AF101" s="34"/>
      <c r="AG101" s="34"/>
      <c r="AH101" s="34"/>
    </row>
    <row r="102" spans="2:34" x14ac:dyDescent="0.25">
      <c r="B102" s="47"/>
      <c r="D102" s="34"/>
      <c r="E102" s="34"/>
      <c r="F102" s="34"/>
      <c r="G102" s="34"/>
      <c r="H102" s="34"/>
      <c r="I102" s="34"/>
      <c r="J102" s="34"/>
      <c r="L102" s="34"/>
      <c r="M102" s="34"/>
      <c r="N102" s="34"/>
      <c r="O102" s="34"/>
      <c r="P102" s="34"/>
      <c r="Q102" s="34"/>
      <c r="S102" s="47"/>
      <c r="U102" s="34"/>
      <c r="V102" s="34"/>
      <c r="W102" s="34"/>
      <c r="X102" s="34"/>
      <c r="Y102" s="34"/>
      <c r="Z102" s="34"/>
      <c r="AA102" s="34"/>
      <c r="AC102" s="34"/>
      <c r="AD102" s="34"/>
      <c r="AE102" s="34"/>
      <c r="AF102" s="34"/>
      <c r="AG102" s="34"/>
      <c r="AH102" s="34"/>
    </row>
    <row r="103" spans="2:34" x14ac:dyDescent="0.25">
      <c r="B103" s="47"/>
      <c r="D103" s="34"/>
      <c r="E103" s="34"/>
      <c r="F103" s="34"/>
      <c r="G103" s="34"/>
      <c r="H103" s="34"/>
      <c r="I103" s="34"/>
      <c r="J103" s="34"/>
      <c r="L103" s="34"/>
      <c r="M103" s="34"/>
      <c r="N103" s="34"/>
      <c r="O103" s="34"/>
      <c r="P103" s="34"/>
      <c r="Q103" s="34"/>
      <c r="S103" s="47"/>
      <c r="U103" s="34"/>
      <c r="V103" s="34"/>
      <c r="W103" s="34"/>
      <c r="X103" s="34"/>
      <c r="Y103" s="34"/>
      <c r="Z103" s="34"/>
      <c r="AA103" s="34"/>
      <c r="AC103" s="34"/>
      <c r="AD103" s="34"/>
      <c r="AE103" s="34"/>
      <c r="AF103" s="34"/>
      <c r="AG103" s="34"/>
      <c r="AH103" s="34"/>
    </row>
    <row r="104" spans="2:34" x14ac:dyDescent="0.25">
      <c r="B104" s="47"/>
      <c r="D104" s="34"/>
      <c r="E104" s="34"/>
      <c r="F104" s="34"/>
      <c r="G104" s="34"/>
      <c r="H104" s="34"/>
      <c r="I104" s="34"/>
      <c r="J104" s="34"/>
      <c r="L104" s="34"/>
      <c r="M104" s="34"/>
      <c r="N104" s="34"/>
      <c r="O104" s="34"/>
      <c r="P104" s="34"/>
      <c r="Q104" s="34"/>
      <c r="S104" s="47"/>
      <c r="U104" s="34"/>
      <c r="V104" s="34"/>
      <c r="W104" s="34"/>
      <c r="X104" s="34"/>
      <c r="Y104" s="34"/>
      <c r="Z104" s="34"/>
      <c r="AA104" s="34"/>
      <c r="AC104" s="34"/>
      <c r="AD104" s="34"/>
      <c r="AE104" s="34"/>
      <c r="AF104" s="34"/>
      <c r="AG104" s="34"/>
      <c r="AH104" s="34"/>
    </row>
    <row r="105" spans="2:34" x14ac:dyDescent="0.25">
      <c r="B105" s="47"/>
      <c r="D105" s="34"/>
      <c r="E105" s="34"/>
      <c r="F105" s="34"/>
      <c r="G105" s="34"/>
      <c r="H105" s="34"/>
      <c r="I105" s="34"/>
      <c r="J105" s="34"/>
      <c r="L105" s="34"/>
      <c r="M105" s="34"/>
      <c r="N105" s="34"/>
      <c r="O105" s="34"/>
      <c r="P105" s="34"/>
      <c r="Q105" s="34"/>
      <c r="S105" s="47"/>
      <c r="U105" s="34"/>
      <c r="V105" s="34"/>
      <c r="W105" s="34"/>
      <c r="X105" s="34"/>
      <c r="Y105" s="34"/>
      <c r="Z105" s="34"/>
      <c r="AA105" s="34"/>
      <c r="AC105" s="34"/>
      <c r="AD105" s="34"/>
      <c r="AE105" s="34"/>
      <c r="AF105" s="34"/>
      <c r="AG105" s="34"/>
      <c r="AH105" s="34"/>
    </row>
    <row r="106" spans="2:34" x14ac:dyDescent="0.25">
      <c r="B106" s="47"/>
      <c r="D106" s="34"/>
      <c r="E106" s="34"/>
      <c r="F106" s="34"/>
      <c r="G106" s="34"/>
      <c r="H106" s="34"/>
      <c r="I106" s="34"/>
      <c r="J106" s="34"/>
      <c r="L106" s="34"/>
      <c r="M106" s="34"/>
      <c r="N106" s="34"/>
      <c r="O106" s="34"/>
      <c r="P106" s="34"/>
      <c r="Q106" s="34"/>
      <c r="S106" s="47"/>
      <c r="U106" s="34"/>
      <c r="V106" s="34"/>
      <c r="W106" s="34"/>
      <c r="X106" s="34"/>
      <c r="Y106" s="34"/>
      <c r="Z106" s="34"/>
      <c r="AA106" s="34"/>
      <c r="AC106" s="34"/>
      <c r="AD106" s="34"/>
      <c r="AE106" s="34"/>
      <c r="AF106" s="34"/>
      <c r="AG106" s="34"/>
      <c r="AH106" s="34"/>
    </row>
    <row r="107" spans="2:34" x14ac:dyDescent="0.25">
      <c r="B107" s="47"/>
      <c r="D107" s="34"/>
      <c r="E107" s="34"/>
      <c r="F107" s="34"/>
      <c r="G107" s="34"/>
      <c r="H107" s="34"/>
      <c r="I107" s="34"/>
      <c r="J107" s="34"/>
      <c r="L107" s="34"/>
      <c r="M107" s="34"/>
      <c r="N107" s="34"/>
      <c r="O107" s="34"/>
      <c r="P107" s="34"/>
      <c r="Q107" s="34"/>
      <c r="S107" s="47"/>
      <c r="U107" s="34"/>
      <c r="V107" s="34"/>
      <c r="W107" s="34"/>
      <c r="X107" s="34"/>
      <c r="Y107" s="34"/>
      <c r="Z107" s="34"/>
      <c r="AA107" s="34"/>
      <c r="AC107" s="34"/>
      <c r="AD107" s="34"/>
      <c r="AE107" s="34"/>
      <c r="AF107" s="34"/>
      <c r="AG107" s="34"/>
      <c r="AH107" s="34"/>
    </row>
    <row r="108" spans="2:34" x14ac:dyDescent="0.25">
      <c r="B108" s="47"/>
      <c r="D108" s="34"/>
      <c r="E108" s="34"/>
      <c r="F108" s="34"/>
      <c r="G108" s="34"/>
      <c r="H108" s="34"/>
      <c r="I108" s="34"/>
      <c r="J108" s="34"/>
      <c r="L108" s="34"/>
      <c r="M108" s="34"/>
      <c r="N108" s="34"/>
      <c r="O108" s="34"/>
      <c r="P108" s="34"/>
      <c r="Q108" s="34"/>
      <c r="S108" s="47"/>
      <c r="U108" s="34"/>
      <c r="V108" s="34"/>
      <c r="W108" s="34"/>
      <c r="X108" s="34"/>
      <c r="Y108" s="34"/>
      <c r="Z108" s="34"/>
      <c r="AA108" s="34"/>
      <c r="AC108" s="34"/>
      <c r="AD108" s="34"/>
      <c r="AE108" s="34"/>
      <c r="AF108" s="34"/>
      <c r="AG108" s="34"/>
      <c r="AH108" s="34"/>
    </row>
    <row r="109" spans="2:34" x14ac:dyDescent="0.25">
      <c r="B109" s="47"/>
      <c r="D109" s="34"/>
      <c r="E109" s="34"/>
      <c r="F109" s="34"/>
      <c r="G109" s="34"/>
      <c r="H109" s="34"/>
      <c r="I109" s="34"/>
      <c r="J109" s="34"/>
      <c r="L109" s="34"/>
      <c r="M109" s="34"/>
      <c r="N109" s="34"/>
      <c r="O109" s="34"/>
      <c r="P109" s="34"/>
      <c r="Q109" s="34"/>
      <c r="S109" s="47"/>
      <c r="U109" s="34"/>
      <c r="V109" s="34"/>
      <c r="W109" s="34"/>
      <c r="X109" s="34"/>
      <c r="Y109" s="34"/>
      <c r="Z109" s="34"/>
      <c r="AA109" s="34"/>
      <c r="AC109" s="34"/>
      <c r="AD109" s="34"/>
      <c r="AE109" s="34"/>
      <c r="AF109" s="34"/>
      <c r="AG109" s="34"/>
      <c r="AH109" s="34"/>
    </row>
    <row r="110" spans="2:34" x14ac:dyDescent="0.25">
      <c r="B110" s="47"/>
      <c r="D110" s="34"/>
      <c r="E110" s="34"/>
      <c r="F110" s="34"/>
      <c r="G110" s="34"/>
      <c r="H110" s="34"/>
      <c r="I110" s="34"/>
      <c r="J110" s="34"/>
      <c r="L110" s="34"/>
      <c r="M110" s="34"/>
      <c r="N110" s="34"/>
      <c r="O110" s="34"/>
      <c r="P110" s="34"/>
      <c r="Q110" s="34"/>
      <c r="S110" s="47"/>
      <c r="U110" s="34"/>
      <c r="V110" s="34"/>
      <c r="W110" s="34"/>
      <c r="X110" s="34"/>
      <c r="Y110" s="34"/>
      <c r="Z110" s="34"/>
      <c r="AA110" s="34"/>
      <c r="AC110" s="34"/>
      <c r="AD110" s="34"/>
      <c r="AE110" s="34"/>
      <c r="AF110" s="34"/>
      <c r="AG110" s="34"/>
      <c r="AH110" s="34"/>
    </row>
    <row r="111" spans="2:34" x14ac:dyDescent="0.25">
      <c r="B111" s="47"/>
      <c r="D111" s="34"/>
      <c r="E111" s="34"/>
      <c r="F111" s="34"/>
      <c r="G111" s="34"/>
      <c r="H111" s="34"/>
      <c r="I111" s="34"/>
      <c r="J111" s="34"/>
      <c r="L111" s="34"/>
      <c r="M111" s="34"/>
      <c r="N111" s="34"/>
      <c r="O111" s="34"/>
      <c r="P111" s="34"/>
      <c r="Q111" s="34"/>
      <c r="S111" s="47"/>
      <c r="U111" s="34"/>
      <c r="V111" s="34"/>
      <c r="W111" s="34"/>
      <c r="X111" s="34"/>
      <c r="Y111" s="34"/>
      <c r="Z111" s="34"/>
      <c r="AA111" s="34"/>
      <c r="AC111" s="34"/>
      <c r="AD111" s="34"/>
      <c r="AE111" s="34"/>
      <c r="AF111" s="34"/>
      <c r="AG111" s="34"/>
      <c r="AH111" s="34"/>
    </row>
    <row r="112" spans="2:34" x14ac:dyDescent="0.25">
      <c r="B112" s="47"/>
      <c r="D112" s="34"/>
      <c r="E112" s="34"/>
      <c r="F112" s="34"/>
      <c r="G112" s="34"/>
      <c r="H112" s="34"/>
      <c r="I112" s="34"/>
      <c r="J112" s="34"/>
      <c r="L112" s="34"/>
      <c r="M112" s="34"/>
      <c r="N112" s="34"/>
      <c r="O112" s="34"/>
      <c r="P112" s="34"/>
      <c r="Q112" s="34"/>
      <c r="S112" s="47"/>
      <c r="U112" s="34"/>
      <c r="V112" s="34"/>
      <c r="W112" s="34"/>
      <c r="X112" s="34"/>
      <c r="Y112" s="34"/>
      <c r="Z112" s="34"/>
      <c r="AA112" s="34"/>
      <c r="AC112" s="34"/>
      <c r="AD112" s="34"/>
      <c r="AE112" s="34"/>
      <c r="AF112" s="34"/>
      <c r="AG112" s="34"/>
      <c r="AH112" s="34"/>
    </row>
    <row r="113" spans="2:34" x14ac:dyDescent="0.25">
      <c r="B113" s="47"/>
      <c r="D113" s="34"/>
      <c r="E113" s="34"/>
      <c r="F113" s="34"/>
      <c r="G113" s="34"/>
      <c r="H113" s="34"/>
      <c r="I113" s="34"/>
      <c r="J113" s="34"/>
      <c r="L113" s="34"/>
      <c r="M113" s="34"/>
      <c r="N113" s="34"/>
      <c r="O113" s="34"/>
      <c r="P113" s="34"/>
      <c r="Q113" s="34"/>
      <c r="S113" s="47"/>
      <c r="U113" s="34"/>
      <c r="V113" s="34"/>
      <c r="W113" s="34"/>
      <c r="X113" s="34"/>
      <c r="Y113" s="34"/>
      <c r="Z113" s="34"/>
      <c r="AA113" s="34"/>
      <c r="AC113" s="34"/>
      <c r="AD113" s="34"/>
      <c r="AE113" s="34"/>
      <c r="AF113" s="34"/>
      <c r="AG113" s="34"/>
      <c r="AH113" s="34"/>
    </row>
    <row r="114" spans="2:34" x14ac:dyDescent="0.25">
      <c r="B114" s="47"/>
      <c r="D114" s="34"/>
      <c r="E114" s="34"/>
      <c r="F114" s="34"/>
      <c r="G114" s="34"/>
      <c r="H114" s="34"/>
      <c r="I114" s="34"/>
      <c r="J114" s="34"/>
      <c r="L114" s="34"/>
      <c r="M114" s="34"/>
      <c r="N114" s="34"/>
      <c r="O114" s="34"/>
      <c r="P114" s="34"/>
      <c r="Q114" s="34"/>
      <c r="S114" s="47"/>
      <c r="U114" s="34"/>
      <c r="V114" s="34"/>
      <c r="W114" s="34"/>
      <c r="X114" s="34"/>
      <c r="Y114" s="34"/>
      <c r="Z114" s="34"/>
      <c r="AA114" s="34"/>
      <c r="AC114" s="34"/>
      <c r="AD114" s="34"/>
      <c r="AE114" s="34"/>
      <c r="AF114" s="34"/>
      <c r="AG114" s="34"/>
      <c r="AH114" s="34"/>
    </row>
    <row r="115" spans="2:34" x14ac:dyDescent="0.25">
      <c r="B115" s="47"/>
      <c r="D115" s="34"/>
      <c r="E115" s="34"/>
      <c r="F115" s="34"/>
      <c r="G115" s="34"/>
      <c r="H115" s="34"/>
      <c r="I115" s="34"/>
      <c r="J115" s="34"/>
      <c r="L115" s="34"/>
      <c r="M115" s="34"/>
      <c r="N115" s="34"/>
      <c r="O115" s="34"/>
      <c r="P115" s="34"/>
      <c r="Q115" s="34"/>
      <c r="S115" s="47"/>
      <c r="U115" s="34"/>
      <c r="V115" s="34"/>
      <c r="W115" s="34"/>
      <c r="X115" s="34"/>
      <c r="Y115" s="34"/>
      <c r="Z115" s="34"/>
      <c r="AA115" s="34"/>
      <c r="AC115" s="34"/>
      <c r="AD115" s="34"/>
      <c r="AE115" s="34"/>
      <c r="AF115" s="34"/>
      <c r="AG115" s="34"/>
      <c r="AH115" s="34"/>
    </row>
    <row r="116" spans="2:34" x14ac:dyDescent="0.25">
      <c r="B116" s="47"/>
      <c r="D116" s="34"/>
      <c r="E116" s="34"/>
      <c r="F116" s="34"/>
      <c r="G116" s="34"/>
      <c r="H116" s="34"/>
      <c r="I116" s="34"/>
      <c r="J116" s="34"/>
      <c r="L116" s="34"/>
      <c r="M116" s="34"/>
      <c r="N116" s="34"/>
      <c r="O116" s="34"/>
      <c r="P116" s="34"/>
      <c r="Q116" s="34"/>
      <c r="S116" s="47"/>
      <c r="U116" s="34"/>
      <c r="V116" s="34"/>
      <c r="W116" s="34"/>
      <c r="X116" s="34"/>
      <c r="Y116" s="34"/>
      <c r="Z116" s="34"/>
      <c r="AA116" s="34"/>
      <c r="AC116" s="34"/>
      <c r="AD116" s="34"/>
      <c r="AE116" s="34"/>
      <c r="AF116" s="34"/>
      <c r="AG116" s="34"/>
      <c r="AH116" s="34"/>
    </row>
    <row r="117" spans="2:34" x14ac:dyDescent="0.25">
      <c r="B117" s="47"/>
      <c r="D117" s="34"/>
      <c r="E117" s="34"/>
      <c r="F117" s="34"/>
      <c r="G117" s="34"/>
      <c r="H117" s="34"/>
      <c r="I117" s="34"/>
      <c r="J117" s="34"/>
      <c r="L117" s="34"/>
      <c r="M117" s="34"/>
      <c r="N117" s="34"/>
      <c r="O117" s="34"/>
      <c r="P117" s="34"/>
      <c r="Q117" s="34"/>
      <c r="S117" s="47"/>
      <c r="U117" s="34"/>
      <c r="V117" s="34"/>
      <c r="W117" s="34"/>
      <c r="X117" s="34"/>
      <c r="Y117" s="34"/>
      <c r="Z117" s="34"/>
      <c r="AA117" s="34"/>
      <c r="AC117" s="34"/>
      <c r="AD117" s="34"/>
      <c r="AE117" s="34"/>
      <c r="AF117" s="34"/>
      <c r="AG117" s="34"/>
      <c r="AH117" s="34"/>
    </row>
    <row r="118" spans="2:34" x14ac:dyDescent="0.25">
      <c r="B118" s="47"/>
      <c r="D118" s="34"/>
      <c r="E118" s="34"/>
      <c r="F118" s="34"/>
      <c r="G118" s="34"/>
      <c r="H118" s="34"/>
      <c r="I118" s="34"/>
      <c r="J118" s="34"/>
      <c r="L118" s="34"/>
      <c r="M118" s="34"/>
      <c r="N118" s="34"/>
      <c r="O118" s="34"/>
      <c r="P118" s="34"/>
      <c r="Q118" s="34"/>
      <c r="S118" s="47"/>
      <c r="U118" s="34"/>
      <c r="V118" s="34"/>
      <c r="W118" s="34"/>
      <c r="X118" s="34"/>
      <c r="Y118" s="34"/>
      <c r="Z118" s="34"/>
      <c r="AA118" s="34"/>
      <c r="AC118" s="34"/>
      <c r="AD118" s="34"/>
      <c r="AE118" s="34"/>
      <c r="AF118" s="34"/>
      <c r="AG118" s="34"/>
      <c r="AH118" s="34"/>
    </row>
    <row r="119" spans="2:34" x14ac:dyDescent="0.25">
      <c r="B119" s="47"/>
      <c r="D119" s="34"/>
      <c r="E119" s="34"/>
      <c r="F119" s="34"/>
      <c r="G119" s="34"/>
      <c r="H119" s="34"/>
      <c r="I119" s="34"/>
      <c r="J119" s="34"/>
      <c r="L119" s="34"/>
      <c r="M119" s="34"/>
      <c r="N119" s="34"/>
      <c r="O119" s="34"/>
      <c r="P119" s="34"/>
      <c r="Q119" s="34"/>
      <c r="S119" s="47"/>
      <c r="U119" s="34"/>
      <c r="V119" s="34"/>
      <c r="W119" s="34"/>
      <c r="X119" s="34"/>
      <c r="Y119" s="34"/>
      <c r="Z119" s="34"/>
      <c r="AA119" s="34"/>
      <c r="AC119" s="34"/>
      <c r="AD119" s="34"/>
      <c r="AE119" s="34"/>
      <c r="AF119" s="34"/>
      <c r="AG119" s="34"/>
      <c r="AH119" s="34"/>
    </row>
    <row r="120" spans="2:34" x14ac:dyDescent="0.25">
      <c r="B120" s="47"/>
      <c r="D120" s="34"/>
      <c r="E120" s="34"/>
      <c r="F120" s="34"/>
      <c r="G120" s="34"/>
      <c r="H120" s="34"/>
      <c r="I120" s="34"/>
      <c r="J120" s="34"/>
      <c r="L120" s="34"/>
      <c r="M120" s="34"/>
      <c r="N120" s="34"/>
      <c r="O120" s="34"/>
      <c r="P120" s="34"/>
      <c r="Q120" s="34"/>
      <c r="S120" s="47"/>
      <c r="U120" s="34"/>
      <c r="V120" s="34"/>
      <c r="W120" s="34"/>
      <c r="X120" s="34"/>
      <c r="Y120" s="34"/>
      <c r="Z120" s="34"/>
      <c r="AA120" s="34"/>
      <c r="AC120" s="34"/>
      <c r="AD120" s="34"/>
      <c r="AE120" s="34"/>
      <c r="AF120" s="34"/>
      <c r="AG120" s="34"/>
      <c r="AH120" s="34"/>
    </row>
    <row r="121" spans="2:34" x14ac:dyDescent="0.25">
      <c r="B121" s="47"/>
      <c r="D121" s="34"/>
      <c r="E121" s="34"/>
      <c r="F121" s="34"/>
      <c r="G121" s="34"/>
      <c r="H121" s="34"/>
      <c r="I121" s="34"/>
      <c r="J121" s="34"/>
      <c r="L121" s="34"/>
      <c r="M121" s="34"/>
      <c r="N121" s="34"/>
      <c r="O121" s="34"/>
      <c r="P121" s="34"/>
      <c r="Q121" s="34"/>
      <c r="S121" s="47"/>
      <c r="U121" s="34"/>
      <c r="V121" s="34"/>
      <c r="W121" s="34"/>
      <c r="X121" s="34"/>
      <c r="Y121" s="34"/>
      <c r="Z121" s="34"/>
      <c r="AA121" s="34"/>
      <c r="AC121" s="34"/>
      <c r="AD121" s="34"/>
      <c r="AE121" s="34"/>
      <c r="AF121" s="34"/>
      <c r="AG121" s="34"/>
      <c r="AH121" s="34"/>
    </row>
    <row r="122" spans="2:34" x14ac:dyDescent="0.25">
      <c r="B122" s="47"/>
      <c r="D122" s="34"/>
      <c r="E122" s="34"/>
      <c r="F122" s="34"/>
      <c r="G122" s="34"/>
      <c r="H122" s="34"/>
      <c r="I122" s="34"/>
      <c r="J122" s="34"/>
      <c r="L122" s="34"/>
      <c r="M122" s="34"/>
      <c r="N122" s="34"/>
      <c r="O122" s="34"/>
      <c r="P122" s="34"/>
      <c r="Q122" s="34"/>
      <c r="S122" s="47"/>
      <c r="U122" s="34"/>
      <c r="V122" s="34"/>
      <c r="W122" s="34"/>
      <c r="X122" s="34"/>
      <c r="Y122" s="34"/>
      <c r="Z122" s="34"/>
      <c r="AA122" s="34"/>
      <c r="AC122" s="34"/>
      <c r="AD122" s="34"/>
      <c r="AE122" s="34"/>
      <c r="AF122" s="34"/>
      <c r="AG122" s="34"/>
      <c r="AH122" s="34"/>
    </row>
    <row r="123" spans="2:34" x14ac:dyDescent="0.25">
      <c r="B123" s="47"/>
      <c r="D123" s="34"/>
      <c r="E123" s="34"/>
      <c r="F123" s="34"/>
      <c r="G123" s="34"/>
      <c r="H123" s="34"/>
      <c r="I123" s="34"/>
      <c r="J123" s="34"/>
      <c r="L123" s="34"/>
      <c r="M123" s="34"/>
      <c r="N123" s="34"/>
      <c r="O123" s="34"/>
      <c r="P123" s="34"/>
      <c r="Q123" s="34"/>
      <c r="S123" s="47"/>
      <c r="U123" s="34"/>
      <c r="V123" s="34"/>
      <c r="W123" s="34"/>
      <c r="X123" s="34"/>
      <c r="Y123" s="34"/>
      <c r="Z123" s="34"/>
      <c r="AA123" s="34"/>
      <c r="AC123" s="34"/>
      <c r="AD123" s="34"/>
      <c r="AE123" s="34"/>
      <c r="AF123" s="34"/>
      <c r="AG123" s="34"/>
      <c r="AH123" s="34"/>
    </row>
    <row r="124" spans="2:34" x14ac:dyDescent="0.25">
      <c r="B124" s="47"/>
      <c r="D124" s="34"/>
      <c r="E124" s="34"/>
      <c r="F124" s="34"/>
      <c r="G124" s="34"/>
      <c r="H124" s="34"/>
      <c r="I124" s="34"/>
      <c r="J124" s="34"/>
      <c r="L124" s="34"/>
      <c r="M124" s="34"/>
      <c r="N124" s="34"/>
      <c r="O124" s="34"/>
      <c r="P124" s="34"/>
      <c r="Q124" s="34"/>
      <c r="S124" s="47"/>
      <c r="U124" s="34"/>
      <c r="V124" s="34"/>
      <c r="W124" s="34"/>
      <c r="X124" s="34"/>
      <c r="Y124" s="34"/>
      <c r="Z124" s="34"/>
      <c r="AA124" s="34"/>
      <c r="AC124" s="34"/>
      <c r="AD124" s="34"/>
      <c r="AE124" s="34"/>
      <c r="AF124" s="34"/>
      <c r="AG124" s="34"/>
      <c r="AH124" s="34"/>
    </row>
    <row r="125" spans="2:34" x14ac:dyDescent="0.25">
      <c r="B125" s="47"/>
      <c r="D125" s="34"/>
      <c r="E125" s="34"/>
      <c r="F125" s="34"/>
      <c r="G125" s="34"/>
      <c r="H125" s="34"/>
      <c r="I125" s="34"/>
      <c r="J125" s="34"/>
      <c r="L125" s="34"/>
      <c r="M125" s="34"/>
      <c r="N125" s="34"/>
      <c r="O125" s="34"/>
      <c r="P125" s="34"/>
      <c r="Q125" s="34"/>
      <c r="S125" s="47"/>
      <c r="U125" s="34"/>
      <c r="V125" s="34"/>
      <c r="W125" s="34"/>
      <c r="X125" s="34"/>
      <c r="Y125" s="34"/>
      <c r="Z125" s="34"/>
      <c r="AA125" s="34"/>
      <c r="AC125" s="34"/>
      <c r="AD125" s="34"/>
      <c r="AE125" s="34"/>
      <c r="AF125" s="34"/>
      <c r="AG125" s="34"/>
      <c r="AH125" s="34"/>
    </row>
    <row r="126" spans="2:34" x14ac:dyDescent="0.25">
      <c r="B126" s="47"/>
      <c r="D126" s="34"/>
      <c r="E126" s="34"/>
      <c r="F126" s="34"/>
      <c r="G126" s="34"/>
      <c r="H126" s="34"/>
      <c r="I126" s="34"/>
      <c r="J126" s="34"/>
      <c r="L126" s="34"/>
      <c r="M126" s="34"/>
      <c r="N126" s="34"/>
      <c r="O126" s="34"/>
      <c r="P126" s="34"/>
      <c r="Q126" s="34"/>
      <c r="S126" s="47"/>
      <c r="U126" s="34"/>
      <c r="V126" s="34"/>
      <c r="W126" s="34"/>
      <c r="X126" s="34"/>
      <c r="Y126" s="34"/>
      <c r="Z126" s="34"/>
      <c r="AA126" s="34"/>
      <c r="AC126" s="34"/>
      <c r="AD126" s="34"/>
      <c r="AE126" s="34"/>
      <c r="AF126" s="34"/>
      <c r="AG126" s="34"/>
      <c r="AH126" s="34"/>
    </row>
    <row r="127" spans="2:34" x14ac:dyDescent="0.25">
      <c r="B127" s="47"/>
      <c r="D127" s="34"/>
      <c r="E127" s="34"/>
      <c r="F127" s="34"/>
      <c r="G127" s="34"/>
      <c r="H127" s="34"/>
      <c r="I127" s="34"/>
      <c r="J127" s="34"/>
      <c r="L127" s="34"/>
      <c r="M127" s="34"/>
      <c r="N127" s="34"/>
      <c r="O127" s="34"/>
      <c r="P127" s="34"/>
      <c r="Q127" s="34"/>
      <c r="S127" s="47"/>
      <c r="U127" s="34"/>
      <c r="V127" s="34"/>
      <c r="W127" s="34"/>
      <c r="X127" s="34"/>
      <c r="Y127" s="34"/>
      <c r="Z127" s="34"/>
      <c r="AA127" s="34"/>
      <c r="AC127" s="34"/>
      <c r="AD127" s="34"/>
      <c r="AE127" s="34"/>
      <c r="AF127" s="34"/>
      <c r="AG127" s="34"/>
      <c r="AH127" s="34"/>
    </row>
    <row r="128" spans="2:34" x14ac:dyDescent="0.25">
      <c r="B128" s="47"/>
      <c r="D128" s="34"/>
      <c r="E128" s="34"/>
      <c r="F128" s="34"/>
      <c r="G128" s="34"/>
      <c r="H128" s="34"/>
      <c r="I128" s="34"/>
      <c r="J128" s="34"/>
      <c r="L128" s="34"/>
      <c r="M128" s="34"/>
      <c r="N128" s="34"/>
      <c r="O128" s="34"/>
      <c r="P128" s="34"/>
      <c r="Q128" s="34"/>
      <c r="S128" s="47"/>
      <c r="U128" s="34"/>
      <c r="V128" s="34"/>
      <c r="W128" s="34"/>
      <c r="X128" s="34"/>
      <c r="Y128" s="34"/>
      <c r="Z128" s="34"/>
      <c r="AA128" s="34"/>
      <c r="AC128" s="34"/>
      <c r="AD128" s="34"/>
      <c r="AE128" s="34"/>
      <c r="AF128" s="34"/>
      <c r="AG128" s="34"/>
      <c r="AH128" s="34"/>
    </row>
    <row r="129" spans="2:34" x14ac:dyDescent="0.25">
      <c r="B129" s="47"/>
      <c r="D129" s="34"/>
      <c r="E129" s="34"/>
      <c r="F129" s="34"/>
      <c r="G129" s="34"/>
      <c r="H129" s="34"/>
      <c r="I129" s="34"/>
      <c r="J129" s="34"/>
      <c r="L129" s="34"/>
      <c r="M129" s="34"/>
      <c r="N129" s="34"/>
      <c r="O129" s="34"/>
      <c r="P129" s="34"/>
      <c r="Q129" s="34"/>
      <c r="S129" s="47"/>
      <c r="U129" s="34"/>
      <c r="V129" s="34"/>
      <c r="W129" s="34"/>
      <c r="X129" s="34"/>
      <c r="Y129" s="34"/>
      <c r="Z129" s="34"/>
      <c r="AA129" s="34"/>
      <c r="AC129" s="34"/>
      <c r="AD129" s="34"/>
      <c r="AE129" s="34"/>
      <c r="AF129" s="34"/>
      <c r="AG129" s="34"/>
      <c r="AH129" s="34"/>
    </row>
    <row r="130" spans="2:34" x14ac:dyDescent="0.25">
      <c r="B130" s="47"/>
      <c r="D130" s="34"/>
      <c r="E130" s="34"/>
      <c r="F130" s="34"/>
      <c r="G130" s="34"/>
      <c r="H130" s="34"/>
      <c r="I130" s="34"/>
      <c r="J130" s="34"/>
      <c r="L130" s="34"/>
      <c r="M130" s="34"/>
      <c r="N130" s="34"/>
      <c r="O130" s="34"/>
      <c r="P130" s="34"/>
      <c r="Q130" s="34"/>
      <c r="S130" s="47"/>
      <c r="U130" s="34"/>
      <c r="V130" s="34"/>
      <c r="W130" s="34"/>
      <c r="X130" s="34"/>
      <c r="Y130" s="34"/>
      <c r="Z130" s="34"/>
      <c r="AA130" s="34"/>
      <c r="AC130" s="34"/>
      <c r="AD130" s="34"/>
      <c r="AE130" s="34"/>
      <c r="AF130" s="34"/>
      <c r="AG130" s="34"/>
      <c r="AH130" s="34"/>
    </row>
    <row r="131" spans="2:34" x14ac:dyDescent="0.25">
      <c r="B131" s="47"/>
      <c r="D131" s="34"/>
      <c r="E131" s="34"/>
      <c r="F131" s="34"/>
      <c r="G131" s="34"/>
      <c r="H131" s="34"/>
      <c r="I131" s="34"/>
      <c r="J131" s="34"/>
      <c r="L131" s="34"/>
      <c r="M131" s="34"/>
      <c r="N131" s="34"/>
      <c r="O131" s="34"/>
      <c r="P131" s="34"/>
      <c r="Q131" s="34"/>
      <c r="S131" s="47"/>
      <c r="U131" s="34"/>
      <c r="V131" s="34"/>
      <c r="W131" s="34"/>
      <c r="X131" s="34"/>
      <c r="Y131" s="34"/>
      <c r="Z131" s="34"/>
      <c r="AA131" s="34"/>
      <c r="AC131" s="34"/>
      <c r="AD131" s="34"/>
      <c r="AE131" s="34"/>
      <c r="AF131" s="34"/>
      <c r="AG131" s="34"/>
      <c r="AH131" s="34"/>
    </row>
    <row r="132" spans="2:34" x14ac:dyDescent="0.25">
      <c r="B132" s="47"/>
      <c r="D132" s="34"/>
      <c r="E132" s="34"/>
      <c r="F132" s="34"/>
      <c r="G132" s="34"/>
      <c r="H132" s="34"/>
      <c r="I132" s="34"/>
      <c r="J132" s="34"/>
      <c r="L132" s="34"/>
      <c r="M132" s="34"/>
      <c r="N132" s="34"/>
      <c r="O132" s="34"/>
      <c r="P132" s="34"/>
      <c r="Q132" s="34"/>
      <c r="S132" s="47"/>
      <c r="U132" s="34"/>
      <c r="V132" s="34"/>
      <c r="W132" s="34"/>
      <c r="X132" s="34"/>
      <c r="Y132" s="34"/>
      <c r="Z132" s="34"/>
      <c r="AA132" s="34"/>
      <c r="AC132" s="34"/>
      <c r="AD132" s="34"/>
      <c r="AE132" s="34"/>
      <c r="AF132" s="34"/>
      <c r="AG132" s="34"/>
      <c r="AH132" s="34"/>
    </row>
    <row r="133" spans="2:34" x14ac:dyDescent="0.25">
      <c r="B133" s="47"/>
      <c r="D133" s="34"/>
      <c r="E133" s="34"/>
      <c r="F133" s="34"/>
      <c r="G133" s="34"/>
      <c r="H133" s="34"/>
      <c r="I133" s="34"/>
      <c r="J133" s="34"/>
      <c r="L133" s="34"/>
      <c r="M133" s="34"/>
      <c r="N133" s="34"/>
      <c r="O133" s="34"/>
      <c r="P133" s="34"/>
      <c r="Q133" s="34"/>
      <c r="S133" s="47"/>
      <c r="U133" s="34"/>
      <c r="V133" s="34"/>
      <c r="W133" s="34"/>
      <c r="X133" s="34"/>
      <c r="Y133" s="34"/>
      <c r="Z133" s="34"/>
      <c r="AA133" s="34"/>
      <c r="AC133" s="34"/>
      <c r="AD133" s="34"/>
      <c r="AE133" s="34"/>
      <c r="AF133" s="34"/>
      <c r="AG133" s="34"/>
      <c r="AH133" s="34"/>
    </row>
    <row r="134" spans="2:34" x14ac:dyDescent="0.25">
      <c r="B134" s="47"/>
      <c r="D134" s="34"/>
      <c r="E134" s="34"/>
      <c r="F134" s="34"/>
      <c r="G134" s="34"/>
      <c r="H134" s="34"/>
      <c r="I134" s="34"/>
      <c r="J134" s="34"/>
      <c r="L134" s="34"/>
      <c r="M134" s="34"/>
      <c r="N134" s="34"/>
      <c r="O134" s="34"/>
      <c r="P134" s="34"/>
      <c r="Q134" s="34"/>
      <c r="S134" s="47"/>
      <c r="U134" s="34"/>
      <c r="V134" s="34"/>
      <c r="W134" s="34"/>
      <c r="X134" s="34"/>
      <c r="Y134" s="34"/>
      <c r="Z134" s="34"/>
      <c r="AA134" s="34"/>
      <c r="AC134" s="34"/>
      <c r="AD134" s="34"/>
      <c r="AE134" s="34"/>
      <c r="AF134" s="34"/>
      <c r="AG134" s="34"/>
      <c r="AH134" s="34"/>
    </row>
    <row r="135" spans="2:34" x14ac:dyDescent="0.25">
      <c r="B135" s="47"/>
      <c r="D135" s="34"/>
      <c r="E135" s="34"/>
      <c r="F135" s="34"/>
      <c r="G135" s="34"/>
      <c r="H135" s="34"/>
      <c r="I135" s="34"/>
      <c r="J135" s="34"/>
      <c r="L135" s="34"/>
      <c r="M135" s="34"/>
      <c r="N135" s="34"/>
      <c r="O135" s="34"/>
      <c r="P135" s="34"/>
      <c r="Q135" s="34"/>
      <c r="S135" s="47"/>
      <c r="U135" s="34"/>
      <c r="V135" s="34"/>
      <c r="W135" s="34"/>
      <c r="X135" s="34"/>
      <c r="Y135" s="34"/>
      <c r="Z135" s="34"/>
      <c r="AA135" s="34"/>
      <c r="AC135" s="34"/>
      <c r="AD135" s="34"/>
      <c r="AE135" s="34"/>
      <c r="AF135" s="34"/>
      <c r="AG135" s="34"/>
      <c r="AH135" s="34"/>
    </row>
    <row r="136" spans="2:34" x14ac:dyDescent="0.25">
      <c r="B136" s="47"/>
      <c r="D136" s="34"/>
      <c r="E136" s="34"/>
      <c r="F136" s="34"/>
      <c r="G136" s="34"/>
      <c r="H136" s="34"/>
      <c r="I136" s="34"/>
      <c r="J136" s="34"/>
      <c r="L136" s="34"/>
      <c r="M136" s="34"/>
      <c r="N136" s="34"/>
      <c r="O136" s="34"/>
      <c r="P136" s="34"/>
      <c r="Q136" s="34"/>
      <c r="S136" s="47"/>
      <c r="U136" s="34"/>
      <c r="V136" s="34"/>
      <c r="W136" s="34"/>
      <c r="X136" s="34"/>
      <c r="Y136" s="34"/>
      <c r="Z136" s="34"/>
      <c r="AA136" s="34"/>
      <c r="AC136" s="34"/>
      <c r="AD136" s="34"/>
      <c r="AE136" s="34"/>
      <c r="AF136" s="34"/>
      <c r="AG136" s="34"/>
      <c r="AH136" s="34"/>
    </row>
    <row r="137" spans="2:34" x14ac:dyDescent="0.25">
      <c r="B137" s="47"/>
      <c r="D137" s="34"/>
      <c r="E137" s="34"/>
      <c r="F137" s="34"/>
      <c r="G137" s="34"/>
      <c r="H137" s="34"/>
      <c r="I137" s="34"/>
      <c r="J137" s="34"/>
      <c r="L137" s="34"/>
      <c r="M137" s="34"/>
      <c r="N137" s="34"/>
      <c r="O137" s="34"/>
      <c r="P137" s="34"/>
      <c r="Q137" s="34"/>
      <c r="S137" s="47"/>
      <c r="U137" s="34"/>
      <c r="V137" s="34"/>
      <c r="W137" s="34"/>
      <c r="X137" s="34"/>
      <c r="Y137" s="34"/>
      <c r="Z137" s="34"/>
      <c r="AA137" s="34"/>
      <c r="AC137" s="34"/>
      <c r="AD137" s="34"/>
      <c r="AE137" s="34"/>
      <c r="AF137" s="34"/>
      <c r="AG137" s="34"/>
      <c r="AH137" s="34"/>
    </row>
    <row r="138" spans="2:34" x14ac:dyDescent="0.25">
      <c r="B138" s="47"/>
      <c r="D138" s="34"/>
      <c r="E138" s="34"/>
      <c r="F138" s="34"/>
      <c r="G138" s="34"/>
      <c r="H138" s="34"/>
      <c r="I138" s="34"/>
      <c r="J138" s="34"/>
      <c r="L138" s="34"/>
      <c r="M138" s="34"/>
      <c r="N138" s="34"/>
      <c r="O138" s="34"/>
      <c r="P138" s="34"/>
      <c r="Q138" s="34"/>
      <c r="S138" s="47"/>
      <c r="U138" s="34"/>
      <c r="V138" s="34"/>
      <c r="W138" s="34"/>
      <c r="X138" s="34"/>
      <c r="Y138" s="34"/>
      <c r="Z138" s="34"/>
      <c r="AA138" s="34"/>
      <c r="AC138" s="34"/>
      <c r="AD138" s="34"/>
      <c r="AE138" s="34"/>
      <c r="AF138" s="34"/>
      <c r="AG138" s="34"/>
      <c r="AH138" s="34"/>
    </row>
    <row r="139" spans="2:34" x14ac:dyDescent="0.25">
      <c r="B139" s="47"/>
      <c r="D139" s="34"/>
      <c r="E139" s="34"/>
      <c r="F139" s="34"/>
      <c r="G139" s="34"/>
      <c r="H139" s="34"/>
      <c r="I139" s="34"/>
      <c r="J139" s="34"/>
      <c r="L139" s="34"/>
      <c r="M139" s="34"/>
      <c r="N139" s="34"/>
      <c r="O139" s="34"/>
      <c r="P139" s="34"/>
      <c r="Q139" s="34"/>
      <c r="S139" s="47"/>
      <c r="U139" s="34"/>
      <c r="V139" s="34"/>
      <c r="W139" s="34"/>
      <c r="X139" s="34"/>
      <c r="Y139" s="34"/>
      <c r="Z139" s="34"/>
      <c r="AA139" s="34"/>
      <c r="AC139" s="34"/>
      <c r="AD139" s="34"/>
      <c r="AE139" s="34"/>
      <c r="AF139" s="34"/>
      <c r="AG139" s="34"/>
      <c r="AH139" s="34"/>
    </row>
    <row r="140" spans="2:34" x14ac:dyDescent="0.25">
      <c r="B140" s="47"/>
      <c r="D140" s="34"/>
      <c r="E140" s="34"/>
      <c r="F140" s="34"/>
      <c r="G140" s="34"/>
      <c r="H140" s="34"/>
      <c r="I140" s="34"/>
      <c r="J140" s="34"/>
      <c r="L140" s="34"/>
      <c r="M140" s="34"/>
      <c r="N140" s="34"/>
      <c r="O140" s="34"/>
      <c r="P140" s="34"/>
      <c r="Q140" s="34"/>
      <c r="S140" s="47"/>
      <c r="U140" s="34"/>
      <c r="V140" s="34"/>
      <c r="W140" s="34"/>
      <c r="X140" s="34"/>
      <c r="Y140" s="34"/>
      <c r="Z140" s="34"/>
      <c r="AA140" s="34"/>
      <c r="AC140" s="34"/>
      <c r="AD140" s="34"/>
      <c r="AE140" s="34"/>
      <c r="AF140" s="34"/>
      <c r="AG140" s="34"/>
      <c r="AH140" s="34"/>
    </row>
    <row r="141" spans="2:34" x14ac:dyDescent="0.25">
      <c r="B141" s="47"/>
      <c r="D141" s="34"/>
      <c r="E141" s="34"/>
      <c r="F141" s="34"/>
      <c r="G141" s="34"/>
      <c r="H141" s="34"/>
      <c r="I141" s="34"/>
      <c r="J141" s="34"/>
      <c r="L141" s="34"/>
      <c r="M141" s="34"/>
      <c r="N141" s="34"/>
      <c r="O141" s="34"/>
      <c r="P141" s="34"/>
      <c r="Q141" s="34"/>
      <c r="S141" s="47"/>
      <c r="U141" s="34"/>
      <c r="V141" s="34"/>
      <c r="W141" s="34"/>
      <c r="X141" s="34"/>
      <c r="Y141" s="34"/>
      <c r="Z141" s="34"/>
      <c r="AA141" s="34"/>
      <c r="AC141" s="34"/>
      <c r="AD141" s="34"/>
      <c r="AE141" s="34"/>
      <c r="AF141" s="34"/>
      <c r="AG141" s="34"/>
      <c r="AH141" s="34"/>
    </row>
    <row r="142" spans="2:34" x14ac:dyDescent="0.25">
      <c r="B142" s="47"/>
      <c r="D142" s="34"/>
      <c r="E142" s="34"/>
      <c r="F142" s="34"/>
      <c r="G142" s="34"/>
      <c r="H142" s="34"/>
      <c r="I142" s="34"/>
      <c r="J142" s="34"/>
      <c r="L142" s="34"/>
      <c r="M142" s="34"/>
      <c r="N142" s="34"/>
      <c r="O142" s="34"/>
      <c r="P142" s="34"/>
      <c r="Q142" s="34"/>
      <c r="S142" s="47"/>
      <c r="U142" s="34"/>
      <c r="V142" s="34"/>
      <c r="W142" s="34"/>
      <c r="X142" s="34"/>
      <c r="Y142" s="34"/>
      <c r="Z142" s="34"/>
      <c r="AA142" s="34"/>
      <c r="AC142" s="34"/>
      <c r="AD142" s="34"/>
      <c r="AE142" s="34"/>
      <c r="AF142" s="34"/>
      <c r="AG142" s="34"/>
      <c r="AH142" s="34"/>
    </row>
    <row r="143" spans="2:34" x14ac:dyDescent="0.25">
      <c r="B143" s="47"/>
      <c r="D143" s="34"/>
      <c r="E143" s="34"/>
      <c r="F143" s="34"/>
      <c r="G143" s="34"/>
      <c r="H143" s="34"/>
      <c r="I143" s="34"/>
      <c r="J143" s="34"/>
      <c r="L143" s="34"/>
      <c r="M143" s="34"/>
      <c r="N143" s="34"/>
      <c r="O143" s="34"/>
      <c r="P143" s="34"/>
      <c r="Q143" s="34"/>
      <c r="S143" s="47"/>
      <c r="U143" s="34"/>
      <c r="V143" s="34"/>
      <c r="W143" s="34"/>
      <c r="X143" s="34"/>
      <c r="Y143" s="34"/>
      <c r="Z143" s="34"/>
      <c r="AA143" s="34"/>
      <c r="AC143" s="34"/>
      <c r="AD143" s="34"/>
      <c r="AE143" s="34"/>
      <c r="AF143" s="34"/>
      <c r="AG143" s="34"/>
      <c r="AH143" s="34"/>
    </row>
    <row r="144" spans="2:34" x14ac:dyDescent="0.25">
      <c r="B144" s="47"/>
      <c r="D144" s="34"/>
      <c r="E144" s="34"/>
      <c r="F144" s="34"/>
      <c r="G144" s="34"/>
      <c r="H144" s="34"/>
      <c r="I144" s="34"/>
      <c r="J144" s="34"/>
      <c r="L144" s="34"/>
      <c r="M144" s="34"/>
      <c r="N144" s="34"/>
      <c r="O144" s="34"/>
      <c r="P144" s="34"/>
      <c r="Q144" s="34"/>
      <c r="S144" s="47"/>
      <c r="U144" s="34"/>
      <c r="V144" s="34"/>
      <c r="W144" s="34"/>
      <c r="X144" s="34"/>
      <c r="Y144" s="34"/>
      <c r="Z144" s="34"/>
      <c r="AA144" s="34"/>
      <c r="AC144" s="34"/>
      <c r="AD144" s="34"/>
      <c r="AE144" s="34"/>
      <c r="AF144" s="34"/>
      <c r="AG144" s="34"/>
      <c r="AH144" s="34"/>
    </row>
    <row r="145" spans="2:34" x14ac:dyDescent="0.25">
      <c r="B145" s="47"/>
      <c r="D145" s="34"/>
      <c r="E145" s="34"/>
      <c r="F145" s="34"/>
      <c r="G145" s="34"/>
      <c r="H145" s="34"/>
      <c r="I145" s="34"/>
      <c r="J145" s="34"/>
      <c r="L145" s="34"/>
      <c r="M145" s="34"/>
      <c r="N145" s="34"/>
      <c r="O145" s="34"/>
      <c r="P145" s="34"/>
      <c r="Q145" s="34"/>
      <c r="S145" s="47"/>
      <c r="U145" s="34"/>
      <c r="V145" s="34"/>
      <c r="W145" s="34"/>
      <c r="X145" s="34"/>
      <c r="Y145" s="34"/>
      <c r="Z145" s="34"/>
      <c r="AA145" s="34"/>
      <c r="AC145" s="34"/>
      <c r="AD145" s="34"/>
      <c r="AE145" s="34"/>
      <c r="AF145" s="34"/>
      <c r="AG145" s="34"/>
      <c r="AH145" s="34"/>
    </row>
    <row r="146" spans="2:34" x14ac:dyDescent="0.25">
      <c r="B146" s="47"/>
      <c r="D146" s="34"/>
      <c r="E146" s="34"/>
      <c r="F146" s="34"/>
      <c r="G146" s="34"/>
      <c r="H146" s="34"/>
      <c r="I146" s="34"/>
      <c r="J146" s="34"/>
      <c r="L146" s="34"/>
      <c r="M146" s="34"/>
      <c r="N146" s="34"/>
      <c r="O146" s="34"/>
      <c r="P146" s="34"/>
      <c r="Q146" s="34"/>
      <c r="S146" s="47"/>
      <c r="U146" s="34"/>
      <c r="V146" s="34"/>
      <c r="W146" s="34"/>
      <c r="X146" s="34"/>
      <c r="Y146" s="34"/>
      <c r="Z146" s="34"/>
      <c r="AA146" s="34"/>
      <c r="AC146" s="34"/>
      <c r="AD146" s="34"/>
      <c r="AE146" s="34"/>
      <c r="AF146" s="34"/>
      <c r="AG146" s="34"/>
      <c r="AH146" s="34"/>
    </row>
    <row r="147" spans="2:34" x14ac:dyDescent="0.25">
      <c r="B147" s="47"/>
      <c r="D147" s="34"/>
      <c r="E147" s="34"/>
      <c r="F147" s="34"/>
      <c r="G147" s="34"/>
      <c r="H147" s="34"/>
      <c r="I147" s="34"/>
      <c r="J147" s="34"/>
      <c r="L147" s="34"/>
      <c r="M147" s="34"/>
      <c r="N147" s="34"/>
      <c r="O147" s="34"/>
      <c r="P147" s="34"/>
      <c r="Q147" s="34"/>
      <c r="S147" s="47"/>
      <c r="U147" s="34"/>
      <c r="V147" s="34"/>
      <c r="W147" s="34"/>
      <c r="X147" s="34"/>
      <c r="Y147" s="34"/>
      <c r="Z147" s="34"/>
      <c r="AA147" s="34"/>
      <c r="AC147" s="34"/>
      <c r="AD147" s="34"/>
      <c r="AE147" s="34"/>
      <c r="AF147" s="34"/>
      <c r="AG147" s="34"/>
      <c r="AH147" s="34"/>
    </row>
    <row r="148" spans="2:34" x14ac:dyDescent="0.25">
      <c r="B148" s="47"/>
      <c r="D148" s="34"/>
      <c r="E148" s="34"/>
      <c r="F148" s="34"/>
      <c r="G148" s="34"/>
      <c r="H148" s="34"/>
      <c r="I148" s="34"/>
      <c r="J148" s="34"/>
      <c r="L148" s="34"/>
      <c r="M148" s="34"/>
      <c r="N148" s="34"/>
      <c r="O148" s="34"/>
      <c r="P148" s="34"/>
      <c r="Q148" s="34"/>
      <c r="S148" s="47"/>
      <c r="U148" s="34"/>
      <c r="V148" s="34"/>
      <c r="W148" s="34"/>
      <c r="X148" s="34"/>
      <c r="Y148" s="34"/>
      <c r="Z148" s="34"/>
      <c r="AA148" s="34"/>
      <c r="AC148" s="34"/>
      <c r="AD148" s="34"/>
      <c r="AE148" s="34"/>
      <c r="AF148" s="34"/>
      <c r="AG148" s="34"/>
      <c r="AH148" s="34"/>
    </row>
    <row r="149" spans="2:34" x14ac:dyDescent="0.25">
      <c r="B149" s="47"/>
      <c r="D149" s="34"/>
      <c r="E149" s="34"/>
      <c r="F149" s="34"/>
      <c r="G149" s="34"/>
      <c r="H149" s="34"/>
      <c r="I149" s="34"/>
      <c r="J149" s="34"/>
      <c r="L149" s="34"/>
      <c r="M149" s="34"/>
      <c r="N149" s="34"/>
      <c r="O149" s="34"/>
      <c r="P149" s="34"/>
      <c r="Q149" s="34"/>
      <c r="S149" s="47"/>
      <c r="U149" s="34"/>
      <c r="V149" s="34"/>
      <c r="W149" s="34"/>
      <c r="X149" s="34"/>
      <c r="Y149" s="34"/>
      <c r="Z149" s="34"/>
      <c r="AA149" s="34"/>
      <c r="AC149" s="34"/>
      <c r="AD149" s="34"/>
      <c r="AE149" s="34"/>
      <c r="AF149" s="34"/>
      <c r="AG149" s="34"/>
      <c r="AH149" s="34"/>
    </row>
    <row r="150" spans="2:34" x14ac:dyDescent="0.25">
      <c r="B150" s="47"/>
      <c r="D150" s="34"/>
      <c r="E150" s="34"/>
      <c r="F150" s="34"/>
      <c r="G150" s="34"/>
      <c r="H150" s="34"/>
      <c r="I150" s="34"/>
      <c r="J150" s="34"/>
      <c r="L150" s="34"/>
      <c r="M150" s="34"/>
      <c r="N150" s="34"/>
      <c r="O150" s="34"/>
      <c r="P150" s="34"/>
      <c r="Q150" s="34"/>
      <c r="S150" s="47"/>
      <c r="U150" s="34"/>
      <c r="V150" s="34"/>
      <c r="W150" s="34"/>
      <c r="X150" s="34"/>
      <c r="Y150" s="34"/>
      <c r="Z150" s="34"/>
      <c r="AA150" s="34"/>
      <c r="AC150" s="34"/>
      <c r="AD150" s="34"/>
      <c r="AE150" s="34"/>
      <c r="AF150" s="34"/>
      <c r="AG150" s="34"/>
      <c r="AH150" s="34"/>
    </row>
    <row r="151" spans="2:34" x14ac:dyDescent="0.25">
      <c r="B151" s="47"/>
      <c r="D151" s="34"/>
      <c r="E151" s="34"/>
      <c r="F151" s="34"/>
      <c r="G151" s="34"/>
      <c r="H151" s="34"/>
      <c r="I151" s="34"/>
      <c r="J151" s="34"/>
      <c r="L151" s="34"/>
      <c r="M151" s="34"/>
      <c r="N151" s="34"/>
      <c r="O151" s="34"/>
      <c r="P151" s="34"/>
      <c r="Q151" s="34"/>
      <c r="S151" s="47"/>
      <c r="U151" s="34"/>
      <c r="V151" s="34"/>
      <c r="W151" s="34"/>
      <c r="X151" s="34"/>
      <c r="Y151" s="34"/>
      <c r="Z151" s="34"/>
      <c r="AA151" s="34"/>
      <c r="AC151" s="34"/>
      <c r="AD151" s="34"/>
      <c r="AE151" s="34"/>
      <c r="AF151" s="34"/>
      <c r="AG151" s="34"/>
      <c r="AH151" s="34"/>
    </row>
    <row r="152" spans="2:34" x14ac:dyDescent="0.25">
      <c r="B152" s="47"/>
      <c r="D152" s="34"/>
      <c r="E152" s="34"/>
      <c r="F152" s="34"/>
      <c r="G152" s="34"/>
      <c r="H152" s="34"/>
      <c r="I152" s="34"/>
      <c r="J152" s="34"/>
      <c r="L152" s="34"/>
      <c r="M152" s="34"/>
      <c r="N152" s="34"/>
      <c r="O152" s="34"/>
      <c r="P152" s="34"/>
      <c r="Q152" s="34"/>
      <c r="S152" s="47"/>
      <c r="U152" s="34"/>
      <c r="V152" s="34"/>
      <c r="W152" s="34"/>
      <c r="X152" s="34"/>
      <c r="Y152" s="34"/>
      <c r="Z152" s="34"/>
      <c r="AA152" s="34"/>
      <c r="AC152" s="34"/>
      <c r="AD152" s="34"/>
      <c r="AE152" s="34"/>
      <c r="AF152" s="34"/>
      <c r="AG152" s="34"/>
      <c r="AH152" s="34"/>
    </row>
    <row r="153" spans="2:34" x14ac:dyDescent="0.25">
      <c r="B153" s="47"/>
      <c r="D153" s="34"/>
      <c r="E153" s="34"/>
      <c r="F153" s="34"/>
      <c r="G153" s="34"/>
      <c r="H153" s="34"/>
      <c r="I153" s="34"/>
      <c r="J153" s="34"/>
      <c r="L153" s="34"/>
      <c r="M153" s="34"/>
      <c r="N153" s="34"/>
      <c r="O153" s="34"/>
      <c r="P153" s="34"/>
      <c r="Q153" s="34"/>
      <c r="S153" s="47"/>
      <c r="U153" s="34"/>
      <c r="V153" s="34"/>
      <c r="W153" s="34"/>
      <c r="X153" s="34"/>
      <c r="Y153" s="34"/>
      <c r="Z153" s="34"/>
      <c r="AA153" s="34"/>
      <c r="AC153" s="34"/>
      <c r="AD153" s="34"/>
      <c r="AE153" s="34"/>
      <c r="AF153" s="34"/>
      <c r="AG153" s="34"/>
      <c r="AH153" s="34"/>
    </row>
    <row r="154" spans="2:34" x14ac:dyDescent="0.25">
      <c r="B154" s="47"/>
      <c r="D154" s="34"/>
      <c r="E154" s="34"/>
      <c r="F154" s="34"/>
      <c r="G154" s="34"/>
      <c r="H154" s="34"/>
      <c r="I154" s="34"/>
      <c r="J154" s="34"/>
      <c r="L154" s="34"/>
      <c r="M154" s="34"/>
      <c r="N154" s="34"/>
      <c r="O154" s="34"/>
      <c r="P154" s="34"/>
      <c r="Q154" s="34"/>
      <c r="S154" s="47"/>
      <c r="U154" s="34"/>
      <c r="V154" s="34"/>
      <c r="W154" s="34"/>
      <c r="X154" s="34"/>
      <c r="Y154" s="34"/>
      <c r="Z154" s="34"/>
      <c r="AA154" s="34"/>
      <c r="AC154" s="34"/>
      <c r="AD154" s="34"/>
      <c r="AE154" s="34"/>
      <c r="AF154" s="34"/>
      <c r="AG154" s="34"/>
      <c r="AH154" s="34"/>
    </row>
    <row r="155" spans="2:34" x14ac:dyDescent="0.25">
      <c r="B155" s="47"/>
      <c r="D155" s="34"/>
      <c r="E155" s="34"/>
      <c r="F155" s="34"/>
      <c r="G155" s="34"/>
      <c r="H155" s="34"/>
      <c r="I155" s="34"/>
      <c r="J155" s="34"/>
      <c r="L155" s="34"/>
      <c r="M155" s="34"/>
      <c r="N155" s="34"/>
      <c r="O155" s="34"/>
      <c r="P155" s="34"/>
      <c r="Q155" s="34"/>
      <c r="S155" s="47"/>
      <c r="U155" s="34"/>
      <c r="V155" s="34"/>
      <c r="W155" s="34"/>
      <c r="X155" s="34"/>
      <c r="Y155" s="34"/>
      <c r="Z155" s="34"/>
      <c r="AA155" s="34"/>
      <c r="AC155" s="34"/>
      <c r="AD155" s="34"/>
      <c r="AE155" s="34"/>
      <c r="AF155" s="34"/>
      <c r="AG155" s="34"/>
      <c r="AH155" s="34"/>
    </row>
    <row r="156" spans="2:34" x14ac:dyDescent="0.25">
      <c r="B156" s="47"/>
      <c r="D156" s="34"/>
      <c r="E156" s="34"/>
      <c r="F156" s="34"/>
      <c r="G156" s="34"/>
      <c r="H156" s="34"/>
      <c r="I156" s="34"/>
      <c r="J156" s="34"/>
      <c r="L156" s="34"/>
      <c r="M156" s="34"/>
      <c r="N156" s="34"/>
      <c r="O156" s="34"/>
      <c r="P156" s="34"/>
      <c r="Q156" s="34"/>
      <c r="S156" s="47"/>
      <c r="U156" s="34"/>
      <c r="V156" s="34"/>
      <c r="W156" s="34"/>
      <c r="X156" s="34"/>
      <c r="Y156" s="34"/>
      <c r="Z156" s="34"/>
      <c r="AA156" s="34"/>
      <c r="AC156" s="34"/>
      <c r="AD156" s="34"/>
      <c r="AE156" s="34"/>
      <c r="AF156" s="34"/>
      <c r="AG156" s="34"/>
      <c r="AH156" s="34"/>
    </row>
    <row r="157" spans="2:34" x14ac:dyDescent="0.25">
      <c r="B157" s="47"/>
      <c r="D157" s="34"/>
      <c r="E157" s="34"/>
      <c r="F157" s="34"/>
      <c r="G157" s="34"/>
      <c r="H157" s="34"/>
      <c r="I157" s="34"/>
      <c r="J157" s="34"/>
      <c r="L157" s="34"/>
      <c r="M157" s="34"/>
      <c r="N157" s="34"/>
      <c r="O157" s="34"/>
      <c r="P157" s="34"/>
      <c r="Q157" s="34"/>
      <c r="S157" s="47"/>
      <c r="U157" s="34"/>
      <c r="V157" s="34"/>
      <c r="W157" s="34"/>
      <c r="X157" s="34"/>
      <c r="Y157" s="34"/>
      <c r="Z157" s="34"/>
      <c r="AA157" s="34"/>
      <c r="AC157" s="34"/>
      <c r="AD157" s="34"/>
      <c r="AE157" s="34"/>
      <c r="AF157" s="34"/>
      <c r="AG157" s="34"/>
      <c r="AH157" s="34"/>
    </row>
    <row r="158" spans="2:34" x14ac:dyDescent="0.25">
      <c r="B158" s="47"/>
      <c r="D158" s="34"/>
      <c r="E158" s="34"/>
      <c r="F158" s="34"/>
      <c r="G158" s="34"/>
      <c r="H158" s="34"/>
      <c r="I158" s="34"/>
      <c r="J158" s="34"/>
      <c r="L158" s="34"/>
      <c r="M158" s="34"/>
      <c r="N158" s="34"/>
      <c r="O158" s="34"/>
      <c r="P158" s="34"/>
      <c r="Q158" s="34"/>
      <c r="S158" s="47"/>
      <c r="U158" s="34"/>
      <c r="V158" s="34"/>
      <c r="W158" s="34"/>
      <c r="X158" s="34"/>
      <c r="Y158" s="34"/>
      <c r="Z158" s="34"/>
      <c r="AA158" s="34"/>
      <c r="AC158" s="34"/>
      <c r="AD158" s="34"/>
      <c r="AE158" s="34"/>
      <c r="AF158" s="34"/>
      <c r="AG158" s="34"/>
      <c r="AH158" s="34"/>
    </row>
    <row r="159" spans="2:34" x14ac:dyDescent="0.25">
      <c r="B159" s="47"/>
      <c r="D159" s="34"/>
      <c r="E159" s="34"/>
      <c r="F159" s="34"/>
      <c r="G159" s="34"/>
      <c r="H159" s="34"/>
      <c r="I159" s="34"/>
      <c r="J159" s="34"/>
      <c r="L159" s="34"/>
      <c r="M159" s="34"/>
      <c r="N159" s="34"/>
      <c r="O159" s="34"/>
      <c r="P159" s="34"/>
      <c r="Q159" s="34"/>
      <c r="S159" s="47"/>
      <c r="U159" s="34"/>
      <c r="V159" s="34"/>
      <c r="W159" s="34"/>
      <c r="X159" s="34"/>
      <c r="Y159" s="34"/>
      <c r="Z159" s="34"/>
      <c r="AA159" s="34"/>
      <c r="AC159" s="34"/>
      <c r="AD159" s="34"/>
      <c r="AE159" s="34"/>
      <c r="AF159" s="34"/>
      <c r="AG159" s="34"/>
      <c r="AH159" s="34"/>
    </row>
    <row r="160" spans="2:34" x14ac:dyDescent="0.25">
      <c r="B160" s="47"/>
      <c r="D160" s="34"/>
      <c r="E160" s="34"/>
      <c r="F160" s="34"/>
      <c r="G160" s="34"/>
      <c r="H160" s="34"/>
      <c r="I160" s="34"/>
      <c r="J160" s="34"/>
      <c r="L160" s="34"/>
      <c r="M160" s="34"/>
      <c r="N160" s="34"/>
      <c r="O160" s="34"/>
      <c r="P160" s="34"/>
      <c r="Q160" s="34"/>
      <c r="S160" s="47"/>
      <c r="U160" s="34"/>
      <c r="V160" s="34"/>
      <c r="W160" s="34"/>
      <c r="X160" s="34"/>
      <c r="Y160" s="34"/>
      <c r="Z160" s="34"/>
      <c r="AA160" s="34"/>
      <c r="AC160" s="34"/>
      <c r="AD160" s="34"/>
      <c r="AE160" s="34"/>
      <c r="AF160" s="34"/>
      <c r="AG160" s="34"/>
      <c r="AH160" s="34"/>
    </row>
    <row r="161" spans="2:34" x14ac:dyDescent="0.25">
      <c r="B161" s="47"/>
      <c r="D161" s="34"/>
      <c r="E161" s="34"/>
      <c r="F161" s="34"/>
      <c r="G161" s="34"/>
      <c r="H161" s="34"/>
      <c r="I161" s="34"/>
      <c r="J161" s="34"/>
      <c r="L161" s="34"/>
      <c r="M161" s="34"/>
      <c r="N161" s="34"/>
      <c r="O161" s="34"/>
      <c r="P161" s="34"/>
      <c r="Q161" s="34"/>
      <c r="S161" s="47"/>
      <c r="U161" s="34"/>
      <c r="V161" s="34"/>
      <c r="W161" s="34"/>
      <c r="X161" s="34"/>
      <c r="Y161" s="34"/>
      <c r="Z161" s="34"/>
      <c r="AA161" s="34"/>
      <c r="AC161" s="34"/>
      <c r="AD161" s="34"/>
      <c r="AE161" s="34"/>
      <c r="AF161" s="34"/>
      <c r="AG161" s="34"/>
      <c r="AH161" s="34"/>
    </row>
    <row r="162" spans="2:34" x14ac:dyDescent="0.25">
      <c r="B162" s="47"/>
      <c r="D162" s="34"/>
      <c r="E162" s="34"/>
      <c r="F162" s="34"/>
      <c r="G162" s="34"/>
      <c r="H162" s="34"/>
      <c r="I162" s="34"/>
      <c r="J162" s="34"/>
      <c r="L162" s="34"/>
      <c r="M162" s="34"/>
      <c r="N162" s="34"/>
      <c r="O162" s="34"/>
      <c r="P162" s="34"/>
      <c r="Q162" s="34"/>
      <c r="S162" s="47"/>
      <c r="U162" s="34"/>
      <c r="V162" s="34"/>
      <c r="W162" s="34"/>
      <c r="X162" s="34"/>
      <c r="Y162" s="34"/>
      <c r="Z162" s="34"/>
      <c r="AA162" s="34"/>
      <c r="AC162" s="34"/>
      <c r="AD162" s="34"/>
      <c r="AE162" s="34"/>
      <c r="AF162" s="34"/>
      <c r="AG162" s="34"/>
      <c r="AH162" s="34"/>
    </row>
    <row r="163" spans="2:34" x14ac:dyDescent="0.25">
      <c r="B163" s="47"/>
      <c r="D163" s="34"/>
      <c r="E163" s="34"/>
      <c r="F163" s="34"/>
      <c r="G163" s="34"/>
      <c r="H163" s="34"/>
      <c r="I163" s="34"/>
      <c r="J163" s="34"/>
      <c r="L163" s="34"/>
      <c r="M163" s="34"/>
      <c r="N163" s="34"/>
      <c r="O163" s="34"/>
      <c r="P163" s="34"/>
      <c r="Q163" s="34"/>
      <c r="S163" s="47"/>
      <c r="U163" s="34"/>
      <c r="V163" s="34"/>
      <c r="W163" s="34"/>
      <c r="X163" s="34"/>
      <c r="Y163" s="34"/>
      <c r="Z163" s="34"/>
      <c r="AA163" s="34"/>
      <c r="AC163" s="34"/>
      <c r="AD163" s="34"/>
      <c r="AE163" s="34"/>
      <c r="AF163" s="34"/>
      <c r="AG163" s="34"/>
      <c r="AH163" s="34"/>
    </row>
    <row r="164" spans="2:34" x14ac:dyDescent="0.25">
      <c r="B164" s="47"/>
      <c r="D164" s="34"/>
      <c r="E164" s="34"/>
      <c r="F164" s="34"/>
      <c r="G164" s="34"/>
      <c r="H164" s="34"/>
      <c r="I164" s="34"/>
      <c r="J164" s="34"/>
      <c r="L164" s="34"/>
      <c r="M164" s="34"/>
      <c r="N164" s="34"/>
      <c r="O164" s="34"/>
      <c r="P164" s="34"/>
      <c r="Q164" s="34"/>
      <c r="S164" s="47"/>
      <c r="U164" s="34"/>
      <c r="V164" s="34"/>
      <c r="W164" s="34"/>
      <c r="X164" s="34"/>
      <c r="Y164" s="34"/>
      <c r="Z164" s="34"/>
      <c r="AA164" s="34"/>
      <c r="AC164" s="34"/>
      <c r="AD164" s="34"/>
      <c r="AE164" s="34"/>
      <c r="AF164" s="34"/>
      <c r="AG164" s="34"/>
      <c r="AH164" s="34"/>
    </row>
    <row r="165" spans="2:34" x14ac:dyDescent="0.25">
      <c r="B165" s="47"/>
      <c r="D165" s="34"/>
      <c r="E165" s="34"/>
      <c r="F165" s="34"/>
      <c r="G165" s="34"/>
      <c r="H165" s="34"/>
      <c r="I165" s="34"/>
      <c r="J165" s="34"/>
      <c r="L165" s="34"/>
      <c r="M165" s="34"/>
      <c r="N165" s="34"/>
      <c r="O165" s="34"/>
      <c r="P165" s="34"/>
      <c r="Q165" s="34"/>
      <c r="S165" s="47"/>
      <c r="U165" s="34"/>
      <c r="V165" s="34"/>
      <c r="W165" s="34"/>
      <c r="X165" s="34"/>
      <c r="Y165" s="34"/>
      <c r="Z165" s="34"/>
      <c r="AA165" s="34"/>
      <c r="AC165" s="34"/>
      <c r="AD165" s="34"/>
      <c r="AE165" s="34"/>
      <c r="AF165" s="34"/>
      <c r="AG165" s="34"/>
      <c r="AH165" s="34"/>
    </row>
    <row r="166" spans="2:34" x14ac:dyDescent="0.25">
      <c r="B166" s="47"/>
      <c r="D166" s="34"/>
      <c r="E166" s="34"/>
      <c r="F166" s="34"/>
      <c r="G166" s="34"/>
      <c r="H166" s="34"/>
      <c r="I166" s="34"/>
      <c r="J166" s="34"/>
      <c r="L166" s="34"/>
      <c r="M166" s="34"/>
      <c r="N166" s="34"/>
      <c r="O166" s="34"/>
      <c r="P166" s="34"/>
      <c r="Q166" s="34"/>
      <c r="S166" s="47"/>
      <c r="U166" s="34"/>
      <c r="V166" s="34"/>
      <c r="W166" s="34"/>
      <c r="X166" s="34"/>
      <c r="Y166" s="34"/>
      <c r="Z166" s="34"/>
      <c r="AA166" s="34"/>
      <c r="AC166" s="34"/>
      <c r="AD166" s="34"/>
      <c r="AE166" s="34"/>
      <c r="AF166" s="34"/>
      <c r="AG166" s="34"/>
      <c r="AH166" s="34"/>
    </row>
    <row r="167" spans="2:34" x14ac:dyDescent="0.25">
      <c r="B167" s="47"/>
      <c r="D167" s="34"/>
      <c r="E167" s="34"/>
      <c r="F167" s="34"/>
      <c r="G167" s="34"/>
      <c r="H167" s="34"/>
      <c r="I167" s="34"/>
      <c r="J167" s="34"/>
      <c r="L167" s="34"/>
      <c r="M167" s="34"/>
      <c r="N167" s="34"/>
      <c r="O167" s="34"/>
      <c r="P167" s="34"/>
      <c r="Q167" s="34"/>
      <c r="S167" s="47"/>
      <c r="U167" s="34"/>
      <c r="V167" s="34"/>
      <c r="W167" s="34"/>
      <c r="X167" s="34"/>
      <c r="Y167" s="34"/>
      <c r="Z167" s="34"/>
      <c r="AA167" s="34"/>
      <c r="AC167" s="34"/>
      <c r="AD167" s="34"/>
      <c r="AE167" s="34"/>
      <c r="AF167" s="34"/>
      <c r="AG167" s="34"/>
      <c r="AH167" s="34"/>
    </row>
    <row r="168" spans="2:34" x14ac:dyDescent="0.25">
      <c r="B168" s="47"/>
      <c r="D168" s="34"/>
      <c r="E168" s="34"/>
      <c r="F168" s="34"/>
      <c r="G168" s="34"/>
      <c r="H168" s="34"/>
      <c r="I168" s="34"/>
      <c r="J168" s="34"/>
      <c r="L168" s="34"/>
      <c r="M168" s="34"/>
      <c r="N168" s="34"/>
      <c r="O168" s="34"/>
      <c r="P168" s="34"/>
      <c r="Q168" s="34"/>
      <c r="S168" s="47"/>
      <c r="U168" s="34"/>
      <c r="V168" s="34"/>
      <c r="W168" s="34"/>
      <c r="X168" s="34"/>
      <c r="Y168" s="34"/>
      <c r="Z168" s="34"/>
      <c r="AA168" s="34"/>
      <c r="AC168" s="34"/>
      <c r="AD168" s="34"/>
      <c r="AE168" s="34"/>
      <c r="AF168" s="34"/>
      <c r="AG168" s="34"/>
      <c r="AH168" s="34"/>
    </row>
    <row r="169" spans="2:34" x14ac:dyDescent="0.25">
      <c r="B169" s="47"/>
      <c r="D169" s="34"/>
      <c r="E169" s="34"/>
      <c r="F169" s="34"/>
      <c r="G169" s="34"/>
      <c r="H169" s="34"/>
      <c r="I169" s="34"/>
      <c r="J169" s="34"/>
      <c r="L169" s="34"/>
      <c r="M169" s="34"/>
      <c r="N169" s="34"/>
      <c r="O169" s="34"/>
      <c r="P169" s="34"/>
      <c r="Q169" s="34"/>
      <c r="S169" s="47"/>
      <c r="U169" s="34"/>
      <c r="V169" s="34"/>
      <c r="W169" s="34"/>
      <c r="X169" s="34"/>
      <c r="Y169" s="34"/>
      <c r="Z169" s="34"/>
      <c r="AA169" s="34"/>
      <c r="AC169" s="34"/>
      <c r="AD169" s="34"/>
      <c r="AE169" s="34"/>
      <c r="AF169" s="34"/>
      <c r="AG169" s="34"/>
      <c r="AH169" s="34"/>
    </row>
    <row r="170" spans="2:34" x14ac:dyDescent="0.25">
      <c r="B170" s="47"/>
      <c r="D170" s="34"/>
      <c r="E170" s="34"/>
      <c r="F170" s="34"/>
      <c r="G170" s="34"/>
      <c r="H170" s="34"/>
      <c r="I170" s="34"/>
      <c r="J170" s="34"/>
      <c r="L170" s="34"/>
      <c r="M170" s="34"/>
      <c r="N170" s="34"/>
      <c r="O170" s="34"/>
      <c r="P170" s="34"/>
      <c r="Q170" s="34"/>
      <c r="S170" s="47"/>
      <c r="U170" s="34"/>
      <c r="V170" s="34"/>
      <c r="W170" s="34"/>
      <c r="X170" s="34"/>
      <c r="Y170" s="34"/>
      <c r="Z170" s="34"/>
      <c r="AA170" s="34"/>
      <c r="AC170" s="34"/>
      <c r="AD170" s="34"/>
      <c r="AE170" s="34"/>
      <c r="AF170" s="34"/>
      <c r="AG170" s="34"/>
      <c r="AH170" s="34"/>
    </row>
    <row r="171" spans="2:34" x14ac:dyDescent="0.25">
      <c r="B171" s="47"/>
      <c r="D171" s="34"/>
      <c r="E171" s="34"/>
      <c r="F171" s="34"/>
      <c r="G171" s="34"/>
      <c r="H171" s="34"/>
      <c r="I171" s="34"/>
      <c r="J171" s="34"/>
      <c r="L171" s="34"/>
      <c r="M171" s="34"/>
      <c r="N171" s="34"/>
      <c r="O171" s="34"/>
      <c r="P171" s="34"/>
      <c r="Q171" s="34"/>
      <c r="S171" s="47"/>
      <c r="U171" s="34"/>
      <c r="V171" s="34"/>
      <c r="W171" s="34"/>
      <c r="X171" s="34"/>
      <c r="Y171" s="34"/>
      <c r="Z171" s="34"/>
      <c r="AA171" s="34"/>
      <c r="AC171" s="34"/>
      <c r="AD171" s="34"/>
      <c r="AE171" s="34"/>
      <c r="AF171" s="34"/>
      <c r="AG171" s="34"/>
      <c r="AH171" s="34"/>
    </row>
    <row r="172" spans="2:34" x14ac:dyDescent="0.25">
      <c r="B172" s="47"/>
      <c r="D172" s="34"/>
      <c r="E172" s="34"/>
      <c r="F172" s="34"/>
      <c r="G172" s="34"/>
      <c r="H172" s="34"/>
      <c r="I172" s="34"/>
      <c r="J172" s="34"/>
      <c r="L172" s="34"/>
      <c r="M172" s="34"/>
      <c r="N172" s="34"/>
      <c r="O172" s="34"/>
      <c r="P172" s="34"/>
      <c r="Q172" s="34"/>
      <c r="S172" s="47"/>
      <c r="U172" s="34"/>
      <c r="V172" s="34"/>
      <c r="W172" s="34"/>
      <c r="X172" s="34"/>
      <c r="Y172" s="34"/>
      <c r="Z172" s="34"/>
      <c r="AA172" s="34"/>
      <c r="AC172" s="34"/>
      <c r="AD172" s="34"/>
      <c r="AE172" s="34"/>
      <c r="AF172" s="34"/>
      <c r="AG172" s="34"/>
      <c r="AH172" s="34"/>
    </row>
    <row r="173" spans="2:34" x14ac:dyDescent="0.25">
      <c r="B173" s="47"/>
      <c r="D173" s="34"/>
      <c r="E173" s="34"/>
      <c r="F173" s="34"/>
      <c r="G173" s="34"/>
      <c r="H173" s="34"/>
      <c r="I173" s="34"/>
      <c r="J173" s="34"/>
      <c r="L173" s="34"/>
      <c r="M173" s="34"/>
      <c r="N173" s="34"/>
      <c r="O173" s="34"/>
      <c r="P173" s="34"/>
      <c r="Q173" s="34"/>
      <c r="S173" s="47"/>
      <c r="U173" s="34"/>
      <c r="V173" s="34"/>
      <c r="W173" s="34"/>
      <c r="X173" s="34"/>
      <c r="Y173" s="34"/>
      <c r="Z173" s="34"/>
      <c r="AA173" s="34"/>
      <c r="AC173" s="34"/>
      <c r="AD173" s="34"/>
      <c r="AE173" s="34"/>
      <c r="AF173" s="34"/>
      <c r="AG173" s="34"/>
      <c r="AH173" s="34"/>
    </row>
    <row r="174" spans="2:34" x14ac:dyDescent="0.25">
      <c r="B174" s="47"/>
      <c r="D174" s="34"/>
      <c r="E174" s="34"/>
      <c r="F174" s="34"/>
      <c r="G174" s="34"/>
      <c r="H174" s="34"/>
      <c r="I174" s="34"/>
      <c r="J174" s="34"/>
      <c r="L174" s="34"/>
      <c r="M174" s="34"/>
      <c r="N174" s="34"/>
      <c r="O174" s="34"/>
      <c r="P174" s="34"/>
      <c r="Q174" s="34"/>
      <c r="S174" s="47"/>
      <c r="U174" s="34"/>
      <c r="V174" s="34"/>
      <c r="W174" s="34"/>
      <c r="X174" s="34"/>
      <c r="Y174" s="34"/>
      <c r="Z174" s="34"/>
      <c r="AA174" s="34"/>
      <c r="AC174" s="34"/>
      <c r="AD174" s="34"/>
      <c r="AE174" s="34"/>
      <c r="AF174" s="34"/>
      <c r="AG174" s="34"/>
      <c r="AH174" s="34"/>
    </row>
    <row r="175" spans="2:34" x14ac:dyDescent="0.25">
      <c r="B175" s="47"/>
      <c r="D175" s="34"/>
      <c r="E175" s="34"/>
      <c r="F175" s="34"/>
      <c r="G175" s="34"/>
      <c r="H175" s="34"/>
      <c r="I175" s="34"/>
      <c r="J175" s="34"/>
      <c r="L175" s="34"/>
      <c r="M175" s="34"/>
      <c r="N175" s="34"/>
      <c r="O175" s="34"/>
      <c r="P175" s="34"/>
      <c r="Q175" s="34"/>
      <c r="S175" s="47"/>
      <c r="U175" s="34"/>
      <c r="V175" s="34"/>
      <c r="W175" s="34"/>
      <c r="X175" s="34"/>
      <c r="Y175" s="34"/>
      <c r="Z175" s="34"/>
      <c r="AA175" s="34"/>
      <c r="AC175" s="34"/>
      <c r="AD175" s="34"/>
      <c r="AE175" s="34"/>
      <c r="AF175" s="34"/>
      <c r="AG175" s="34"/>
      <c r="AH175" s="34"/>
    </row>
    <row r="176" spans="2:34" x14ac:dyDescent="0.25">
      <c r="B176" s="47"/>
      <c r="D176" s="34"/>
      <c r="E176" s="34"/>
      <c r="F176" s="34"/>
      <c r="G176" s="34"/>
      <c r="H176" s="34"/>
      <c r="I176" s="34"/>
      <c r="J176" s="34"/>
      <c r="L176" s="34"/>
      <c r="M176" s="34"/>
      <c r="N176" s="34"/>
      <c r="O176" s="34"/>
      <c r="P176" s="34"/>
      <c r="Q176" s="34"/>
      <c r="S176" s="47"/>
      <c r="U176" s="34"/>
      <c r="V176" s="34"/>
      <c r="W176" s="34"/>
      <c r="X176" s="34"/>
      <c r="Y176" s="34"/>
      <c r="Z176" s="34"/>
      <c r="AA176" s="34"/>
      <c r="AC176" s="34"/>
      <c r="AD176" s="34"/>
      <c r="AE176" s="34"/>
      <c r="AF176" s="34"/>
      <c r="AG176" s="34"/>
      <c r="AH176" s="34"/>
    </row>
    <row r="177" spans="2:34" x14ac:dyDescent="0.25">
      <c r="B177" s="47"/>
      <c r="D177" s="34"/>
      <c r="E177" s="34"/>
      <c r="F177" s="34"/>
      <c r="G177" s="34"/>
      <c r="H177" s="34"/>
      <c r="I177" s="34"/>
      <c r="J177" s="34"/>
      <c r="L177" s="34"/>
      <c r="M177" s="34"/>
      <c r="N177" s="34"/>
      <c r="O177" s="34"/>
      <c r="P177" s="34"/>
      <c r="Q177" s="34"/>
      <c r="S177" s="47"/>
      <c r="U177" s="34"/>
      <c r="V177" s="34"/>
      <c r="W177" s="34"/>
      <c r="X177" s="34"/>
      <c r="Y177" s="34"/>
      <c r="Z177" s="34"/>
      <c r="AA177" s="34"/>
      <c r="AC177" s="34"/>
      <c r="AD177" s="34"/>
      <c r="AE177" s="34"/>
      <c r="AF177" s="34"/>
      <c r="AG177" s="34"/>
      <c r="AH177" s="34"/>
    </row>
    <row r="178" spans="2:34" x14ac:dyDescent="0.25">
      <c r="B178" s="47"/>
      <c r="D178" s="34"/>
      <c r="E178" s="34"/>
      <c r="F178" s="34"/>
      <c r="G178" s="34"/>
      <c r="H178" s="34"/>
      <c r="I178" s="34"/>
      <c r="J178" s="34"/>
      <c r="L178" s="34"/>
      <c r="M178" s="34"/>
      <c r="N178" s="34"/>
      <c r="O178" s="34"/>
      <c r="P178" s="34"/>
      <c r="Q178" s="34"/>
      <c r="S178" s="47"/>
      <c r="U178" s="34"/>
      <c r="V178" s="34"/>
      <c r="W178" s="34"/>
      <c r="X178" s="34"/>
      <c r="Y178" s="34"/>
      <c r="Z178" s="34"/>
      <c r="AA178" s="34"/>
      <c r="AC178" s="34"/>
      <c r="AD178" s="34"/>
      <c r="AE178" s="34"/>
      <c r="AF178" s="34"/>
      <c r="AG178" s="34"/>
      <c r="AH178" s="34"/>
    </row>
    <row r="179" spans="2:34" x14ac:dyDescent="0.25">
      <c r="B179" s="47"/>
      <c r="D179" s="34"/>
      <c r="E179" s="34"/>
      <c r="F179" s="34"/>
      <c r="G179" s="34"/>
      <c r="H179" s="34"/>
      <c r="I179" s="34"/>
      <c r="J179" s="34"/>
      <c r="L179" s="34"/>
      <c r="M179" s="34"/>
      <c r="N179" s="34"/>
      <c r="O179" s="34"/>
      <c r="P179" s="34"/>
      <c r="Q179" s="34"/>
      <c r="S179" s="47"/>
      <c r="U179" s="34"/>
      <c r="V179" s="34"/>
      <c r="W179" s="34"/>
      <c r="X179" s="34"/>
      <c r="Y179" s="34"/>
      <c r="Z179" s="34"/>
      <c r="AA179" s="34"/>
      <c r="AC179" s="34"/>
      <c r="AD179" s="34"/>
      <c r="AE179" s="34"/>
      <c r="AF179" s="34"/>
      <c r="AG179" s="34"/>
      <c r="AH179" s="34"/>
    </row>
    <row r="180" spans="2:34" x14ac:dyDescent="0.25">
      <c r="B180" s="47"/>
      <c r="D180" s="34"/>
      <c r="E180" s="34"/>
      <c r="F180" s="34"/>
      <c r="G180" s="34"/>
      <c r="H180" s="34"/>
      <c r="I180" s="34"/>
      <c r="J180" s="34"/>
      <c r="L180" s="34"/>
      <c r="M180" s="34"/>
      <c r="N180" s="34"/>
      <c r="O180" s="34"/>
      <c r="P180" s="34"/>
      <c r="Q180" s="34"/>
      <c r="S180" s="47"/>
      <c r="U180" s="34"/>
      <c r="V180" s="34"/>
      <c r="W180" s="34"/>
      <c r="X180" s="34"/>
      <c r="Y180" s="34"/>
      <c r="Z180" s="34"/>
      <c r="AA180" s="34"/>
      <c r="AC180" s="34"/>
      <c r="AD180" s="34"/>
      <c r="AE180" s="34"/>
      <c r="AF180" s="34"/>
      <c r="AG180" s="34"/>
      <c r="AH180" s="34"/>
    </row>
    <row r="181" spans="2:34" x14ac:dyDescent="0.25">
      <c r="B181" s="47"/>
      <c r="D181" s="34"/>
      <c r="E181" s="34"/>
      <c r="F181" s="34"/>
      <c r="G181" s="34"/>
      <c r="H181" s="34"/>
      <c r="I181" s="34"/>
      <c r="J181" s="34"/>
      <c r="L181" s="34"/>
      <c r="M181" s="34"/>
      <c r="N181" s="34"/>
      <c r="O181" s="34"/>
      <c r="P181" s="34"/>
      <c r="Q181" s="34"/>
      <c r="S181" s="47"/>
      <c r="U181" s="34"/>
      <c r="V181" s="34"/>
      <c r="W181" s="34"/>
      <c r="X181" s="34"/>
      <c r="Y181" s="34"/>
      <c r="Z181" s="34"/>
      <c r="AA181" s="34"/>
      <c r="AC181" s="34"/>
      <c r="AD181" s="34"/>
      <c r="AE181" s="34"/>
      <c r="AF181" s="34"/>
      <c r="AG181" s="34"/>
      <c r="AH181" s="34"/>
    </row>
    <row r="182" spans="2:34" x14ac:dyDescent="0.25">
      <c r="B182" s="47"/>
      <c r="D182" s="34"/>
      <c r="E182" s="34"/>
      <c r="F182" s="34"/>
      <c r="G182" s="34"/>
      <c r="H182" s="34"/>
      <c r="I182" s="34"/>
      <c r="J182" s="34"/>
      <c r="L182" s="34"/>
      <c r="M182" s="34"/>
      <c r="N182" s="34"/>
      <c r="O182" s="34"/>
      <c r="P182" s="34"/>
      <c r="Q182" s="34"/>
      <c r="S182" s="47"/>
      <c r="U182" s="34"/>
      <c r="V182" s="34"/>
      <c r="W182" s="34"/>
      <c r="X182" s="34"/>
      <c r="Y182" s="34"/>
      <c r="Z182" s="34"/>
      <c r="AA182" s="34"/>
      <c r="AC182" s="34"/>
      <c r="AD182" s="34"/>
      <c r="AE182" s="34"/>
      <c r="AF182" s="34"/>
      <c r="AG182" s="34"/>
      <c r="AH182" s="34"/>
    </row>
    <row r="183" spans="2:34" x14ac:dyDescent="0.25">
      <c r="B183" s="47"/>
      <c r="D183" s="34"/>
      <c r="E183" s="34"/>
      <c r="F183" s="34"/>
      <c r="G183" s="34"/>
      <c r="H183" s="34"/>
      <c r="I183" s="34"/>
      <c r="J183" s="34"/>
      <c r="L183" s="34"/>
      <c r="M183" s="34"/>
      <c r="N183" s="34"/>
      <c r="O183" s="34"/>
      <c r="P183" s="34"/>
      <c r="Q183" s="34"/>
      <c r="S183" s="47"/>
      <c r="U183" s="34"/>
      <c r="V183" s="34"/>
      <c r="W183" s="34"/>
      <c r="X183" s="34"/>
      <c r="Y183" s="34"/>
      <c r="Z183" s="34"/>
      <c r="AA183" s="34"/>
      <c r="AC183" s="34"/>
      <c r="AD183" s="34"/>
      <c r="AE183" s="34"/>
      <c r="AF183" s="34"/>
      <c r="AG183" s="34"/>
      <c r="AH183" s="34"/>
    </row>
    <row r="184" spans="2:34" x14ac:dyDescent="0.25">
      <c r="B184" s="47"/>
      <c r="D184" s="34"/>
      <c r="E184" s="34"/>
      <c r="F184" s="34"/>
      <c r="G184" s="34"/>
      <c r="H184" s="34"/>
      <c r="I184" s="34"/>
      <c r="J184" s="34"/>
      <c r="L184" s="34"/>
      <c r="M184" s="34"/>
      <c r="N184" s="34"/>
      <c r="O184" s="34"/>
      <c r="P184" s="34"/>
      <c r="Q184" s="34"/>
      <c r="S184" s="47"/>
      <c r="U184" s="34"/>
      <c r="V184" s="34"/>
      <c r="W184" s="34"/>
      <c r="X184" s="34"/>
      <c r="Y184" s="34"/>
      <c r="Z184" s="34"/>
      <c r="AA184" s="34"/>
      <c r="AC184" s="34"/>
      <c r="AD184" s="34"/>
      <c r="AE184" s="34"/>
      <c r="AF184" s="34"/>
      <c r="AG184" s="34"/>
      <c r="AH184" s="34"/>
    </row>
    <row r="185" spans="2:34" x14ac:dyDescent="0.25">
      <c r="B185" s="47"/>
      <c r="D185" s="34"/>
      <c r="E185" s="34"/>
      <c r="F185" s="34"/>
      <c r="G185" s="34"/>
      <c r="H185" s="34"/>
      <c r="I185" s="34"/>
      <c r="J185" s="34"/>
      <c r="L185" s="34"/>
      <c r="M185" s="34"/>
      <c r="N185" s="34"/>
      <c r="O185" s="34"/>
      <c r="P185" s="34"/>
      <c r="Q185" s="34"/>
      <c r="S185" s="47"/>
      <c r="U185" s="34"/>
      <c r="V185" s="34"/>
      <c r="W185" s="34"/>
      <c r="X185" s="34"/>
      <c r="Y185" s="34"/>
      <c r="Z185" s="34"/>
      <c r="AA185" s="34"/>
      <c r="AC185" s="34"/>
      <c r="AD185" s="34"/>
      <c r="AE185" s="34"/>
      <c r="AF185" s="34"/>
      <c r="AG185" s="34"/>
      <c r="AH185" s="34"/>
    </row>
    <row r="186" spans="2:34" x14ac:dyDescent="0.25">
      <c r="B186" s="47"/>
      <c r="D186" s="34"/>
      <c r="E186" s="34"/>
      <c r="F186" s="34"/>
      <c r="G186" s="34"/>
      <c r="H186" s="34"/>
      <c r="I186" s="34"/>
      <c r="J186" s="34"/>
      <c r="L186" s="34"/>
      <c r="M186" s="34"/>
      <c r="N186" s="34"/>
      <c r="O186" s="34"/>
      <c r="P186" s="34"/>
      <c r="Q186" s="34"/>
      <c r="S186" s="47"/>
      <c r="U186" s="34"/>
      <c r="V186" s="34"/>
      <c r="W186" s="34"/>
      <c r="X186" s="34"/>
      <c r="Y186" s="34"/>
      <c r="Z186" s="34"/>
      <c r="AA186" s="34"/>
      <c r="AC186" s="34"/>
      <c r="AD186" s="34"/>
      <c r="AE186" s="34"/>
      <c r="AF186" s="34"/>
      <c r="AG186" s="34"/>
      <c r="AH186" s="34"/>
    </row>
    <row r="187" spans="2:34" x14ac:dyDescent="0.25">
      <c r="B187" s="47"/>
      <c r="D187" s="34"/>
      <c r="E187" s="34"/>
      <c r="F187" s="34"/>
      <c r="G187" s="34"/>
      <c r="H187" s="34"/>
      <c r="I187" s="34"/>
      <c r="J187" s="34"/>
      <c r="L187" s="34"/>
      <c r="M187" s="34"/>
      <c r="N187" s="34"/>
      <c r="O187" s="34"/>
      <c r="P187" s="34"/>
      <c r="Q187" s="34"/>
      <c r="S187" s="47"/>
      <c r="U187" s="34"/>
      <c r="V187" s="34"/>
      <c r="W187" s="34"/>
      <c r="X187" s="34"/>
      <c r="Y187" s="34"/>
      <c r="Z187" s="34"/>
      <c r="AA187" s="34"/>
      <c r="AC187" s="34"/>
      <c r="AD187" s="34"/>
      <c r="AE187" s="34"/>
      <c r="AF187" s="34"/>
      <c r="AG187" s="34"/>
      <c r="AH187" s="34"/>
    </row>
    <row r="188" spans="2:34" x14ac:dyDescent="0.25">
      <c r="B188" s="47"/>
      <c r="D188" s="34"/>
      <c r="E188" s="34"/>
      <c r="F188" s="34"/>
      <c r="G188" s="34"/>
      <c r="H188" s="34"/>
      <c r="I188" s="34"/>
      <c r="J188" s="34"/>
      <c r="L188" s="34"/>
      <c r="M188" s="34"/>
      <c r="N188" s="34"/>
      <c r="O188" s="34"/>
      <c r="P188" s="34"/>
      <c r="Q188" s="34"/>
      <c r="S188" s="47"/>
      <c r="U188" s="34"/>
      <c r="V188" s="34"/>
      <c r="W188" s="34"/>
      <c r="X188" s="34"/>
      <c r="Y188" s="34"/>
      <c r="Z188" s="34"/>
      <c r="AA188" s="34"/>
      <c r="AC188" s="34"/>
      <c r="AD188" s="34"/>
      <c r="AE188" s="34"/>
      <c r="AF188" s="34"/>
      <c r="AG188" s="34"/>
      <c r="AH188" s="34"/>
    </row>
    <row r="189" spans="2:34" x14ac:dyDescent="0.25">
      <c r="B189" s="47"/>
      <c r="D189" s="34"/>
      <c r="E189" s="34"/>
      <c r="F189" s="34"/>
      <c r="G189" s="34"/>
      <c r="H189" s="34"/>
      <c r="I189" s="34"/>
      <c r="J189" s="34"/>
      <c r="L189" s="34"/>
      <c r="M189" s="34"/>
      <c r="N189" s="34"/>
      <c r="O189" s="34"/>
      <c r="P189" s="34"/>
      <c r="Q189" s="34"/>
      <c r="S189" s="47"/>
      <c r="U189" s="34"/>
      <c r="V189" s="34"/>
      <c r="W189" s="34"/>
      <c r="X189" s="34"/>
      <c r="Y189" s="34"/>
      <c r="Z189" s="34"/>
      <c r="AA189" s="34"/>
      <c r="AC189" s="34"/>
      <c r="AD189" s="34"/>
      <c r="AE189" s="34"/>
      <c r="AF189" s="34"/>
      <c r="AG189" s="34"/>
      <c r="AH189" s="34"/>
    </row>
    <row r="190" spans="2:34" x14ac:dyDescent="0.25">
      <c r="B190" s="47"/>
      <c r="D190" s="34"/>
      <c r="E190" s="34"/>
      <c r="F190" s="34"/>
      <c r="G190" s="34"/>
      <c r="H190" s="34"/>
      <c r="I190" s="34"/>
      <c r="J190" s="34"/>
      <c r="L190" s="34"/>
      <c r="M190" s="34"/>
      <c r="N190" s="34"/>
      <c r="O190" s="34"/>
      <c r="P190" s="34"/>
      <c r="Q190" s="34"/>
      <c r="S190" s="47"/>
      <c r="U190" s="34"/>
      <c r="V190" s="34"/>
      <c r="W190" s="34"/>
      <c r="X190" s="34"/>
      <c r="Y190" s="34"/>
      <c r="Z190" s="34"/>
      <c r="AA190" s="34"/>
      <c r="AC190" s="34"/>
      <c r="AD190" s="34"/>
      <c r="AE190" s="34"/>
      <c r="AF190" s="34"/>
      <c r="AG190" s="34"/>
      <c r="AH190" s="34"/>
    </row>
    <row r="191" spans="2:34" x14ac:dyDescent="0.25">
      <c r="B191" s="47"/>
      <c r="D191" s="34"/>
      <c r="E191" s="34"/>
      <c r="F191" s="34"/>
      <c r="G191" s="34"/>
      <c r="H191" s="34"/>
      <c r="I191" s="34"/>
      <c r="J191" s="34"/>
      <c r="L191" s="34"/>
      <c r="M191" s="34"/>
      <c r="N191" s="34"/>
      <c r="O191" s="34"/>
      <c r="P191" s="34"/>
      <c r="Q191" s="34"/>
      <c r="S191" s="47"/>
      <c r="U191" s="34"/>
      <c r="V191" s="34"/>
      <c r="W191" s="34"/>
      <c r="X191" s="34"/>
      <c r="Y191" s="34"/>
      <c r="Z191" s="34"/>
      <c r="AA191" s="34"/>
      <c r="AC191" s="34"/>
      <c r="AD191" s="34"/>
      <c r="AE191" s="34"/>
      <c r="AF191" s="34"/>
      <c r="AG191" s="34"/>
      <c r="AH191" s="34"/>
    </row>
    <row r="192" spans="2:34" x14ac:dyDescent="0.25">
      <c r="B192" s="47"/>
      <c r="D192" s="34"/>
      <c r="E192" s="34"/>
      <c r="F192" s="34"/>
      <c r="G192" s="34"/>
      <c r="H192" s="34"/>
      <c r="I192" s="34"/>
      <c r="J192" s="34"/>
      <c r="L192" s="34"/>
      <c r="M192" s="34"/>
      <c r="N192" s="34"/>
      <c r="O192" s="34"/>
      <c r="P192" s="34"/>
      <c r="Q192" s="34"/>
      <c r="S192" s="47"/>
      <c r="U192" s="34"/>
      <c r="V192" s="34"/>
      <c r="W192" s="34"/>
      <c r="X192" s="34"/>
      <c r="Y192" s="34"/>
      <c r="Z192" s="34"/>
      <c r="AA192" s="34"/>
      <c r="AC192" s="34"/>
      <c r="AD192" s="34"/>
      <c r="AE192" s="34"/>
      <c r="AF192" s="34"/>
      <c r="AG192" s="34"/>
      <c r="AH192" s="34"/>
    </row>
    <row r="193" spans="2:34" x14ac:dyDescent="0.25">
      <c r="B193" s="47"/>
      <c r="D193" s="34"/>
      <c r="E193" s="34"/>
      <c r="F193" s="34"/>
      <c r="G193" s="34"/>
      <c r="H193" s="34"/>
      <c r="I193" s="34"/>
      <c r="J193" s="34"/>
      <c r="L193" s="34"/>
      <c r="M193" s="34"/>
      <c r="N193" s="34"/>
      <c r="O193" s="34"/>
      <c r="P193" s="34"/>
      <c r="Q193" s="34"/>
      <c r="S193" s="47"/>
      <c r="U193" s="34"/>
      <c r="V193" s="34"/>
      <c r="W193" s="34"/>
      <c r="X193" s="34"/>
      <c r="Y193" s="34"/>
      <c r="Z193" s="34"/>
      <c r="AA193" s="34"/>
      <c r="AC193" s="34"/>
      <c r="AD193" s="34"/>
      <c r="AE193" s="34"/>
      <c r="AF193" s="34"/>
      <c r="AG193" s="34"/>
      <c r="AH193" s="34"/>
    </row>
    <row r="194" spans="2:34" x14ac:dyDescent="0.25">
      <c r="B194" s="47"/>
      <c r="D194" s="34"/>
      <c r="E194" s="34"/>
      <c r="F194" s="34"/>
      <c r="G194" s="34"/>
      <c r="H194" s="34"/>
      <c r="I194" s="34"/>
      <c r="J194" s="34"/>
      <c r="L194" s="34"/>
      <c r="M194" s="34"/>
      <c r="N194" s="34"/>
      <c r="O194" s="34"/>
      <c r="P194" s="34"/>
      <c r="Q194" s="34"/>
      <c r="S194" s="47"/>
      <c r="U194" s="34"/>
      <c r="V194" s="34"/>
      <c r="W194" s="34"/>
      <c r="X194" s="34"/>
      <c r="Y194" s="34"/>
      <c r="Z194" s="34"/>
      <c r="AA194" s="34"/>
      <c r="AC194" s="34"/>
      <c r="AD194" s="34"/>
      <c r="AE194" s="34"/>
      <c r="AF194" s="34"/>
      <c r="AG194" s="34"/>
      <c r="AH194" s="34"/>
    </row>
    <row r="195" spans="2:34" x14ac:dyDescent="0.25">
      <c r="B195" s="47"/>
      <c r="D195" s="34"/>
      <c r="E195" s="34"/>
      <c r="F195" s="34"/>
      <c r="G195" s="34"/>
      <c r="H195" s="34"/>
      <c r="I195" s="34"/>
      <c r="J195" s="34"/>
      <c r="L195" s="34"/>
      <c r="M195" s="34"/>
      <c r="N195" s="34"/>
      <c r="O195" s="34"/>
      <c r="P195" s="34"/>
      <c r="Q195" s="34"/>
      <c r="S195" s="47"/>
      <c r="U195" s="34"/>
      <c r="V195" s="34"/>
      <c r="W195" s="34"/>
      <c r="X195" s="34"/>
      <c r="Y195" s="34"/>
      <c r="Z195" s="34"/>
      <c r="AA195" s="34"/>
      <c r="AC195" s="34"/>
      <c r="AD195" s="34"/>
      <c r="AE195" s="34"/>
      <c r="AF195" s="34"/>
      <c r="AG195" s="34"/>
      <c r="AH195" s="34"/>
    </row>
    <row r="196" spans="2:34" x14ac:dyDescent="0.25">
      <c r="B196" s="47"/>
      <c r="D196" s="34"/>
      <c r="E196" s="34"/>
      <c r="F196" s="34"/>
      <c r="G196" s="34"/>
      <c r="H196" s="34"/>
      <c r="I196" s="34"/>
      <c r="J196" s="34"/>
      <c r="L196" s="34"/>
      <c r="M196" s="34"/>
      <c r="N196" s="34"/>
      <c r="O196" s="34"/>
      <c r="P196" s="34"/>
      <c r="Q196" s="34"/>
      <c r="S196" s="47"/>
      <c r="U196" s="34"/>
      <c r="V196" s="34"/>
      <c r="W196" s="34"/>
      <c r="X196" s="34"/>
      <c r="Y196" s="34"/>
      <c r="Z196" s="34"/>
      <c r="AA196" s="34"/>
      <c r="AC196" s="34"/>
      <c r="AD196" s="34"/>
      <c r="AE196" s="34"/>
      <c r="AF196" s="34"/>
      <c r="AG196" s="34"/>
      <c r="AH196" s="34"/>
    </row>
    <row r="197" spans="2:34" x14ac:dyDescent="0.25">
      <c r="B197" s="47"/>
      <c r="D197" s="34"/>
      <c r="E197" s="34"/>
      <c r="F197" s="34"/>
      <c r="G197" s="34"/>
      <c r="H197" s="34"/>
      <c r="I197" s="34"/>
      <c r="J197" s="34"/>
      <c r="L197" s="34"/>
      <c r="M197" s="34"/>
      <c r="N197" s="34"/>
      <c r="O197" s="34"/>
      <c r="P197" s="34"/>
      <c r="Q197" s="34"/>
      <c r="S197" s="47"/>
      <c r="U197" s="34"/>
      <c r="V197" s="34"/>
      <c r="W197" s="34"/>
      <c r="X197" s="34"/>
      <c r="Y197" s="34"/>
      <c r="Z197" s="34"/>
      <c r="AA197" s="34"/>
      <c r="AC197" s="34"/>
      <c r="AD197" s="34"/>
      <c r="AE197" s="34"/>
      <c r="AF197" s="34"/>
      <c r="AG197" s="34"/>
      <c r="AH197" s="34"/>
    </row>
    <row r="198" spans="2:34" x14ac:dyDescent="0.25">
      <c r="B198" s="47"/>
      <c r="D198" s="34"/>
      <c r="E198" s="34"/>
      <c r="F198" s="34"/>
      <c r="G198" s="34"/>
      <c r="H198" s="34"/>
      <c r="I198" s="34"/>
      <c r="J198" s="34"/>
      <c r="L198" s="34"/>
      <c r="M198" s="34"/>
      <c r="N198" s="34"/>
      <c r="O198" s="34"/>
      <c r="P198" s="34"/>
      <c r="Q198" s="34"/>
      <c r="S198" s="47"/>
      <c r="U198" s="34"/>
      <c r="V198" s="34"/>
      <c r="W198" s="34"/>
      <c r="X198" s="34"/>
      <c r="Y198" s="34"/>
      <c r="Z198" s="34"/>
      <c r="AA198" s="34"/>
      <c r="AC198" s="34"/>
      <c r="AD198" s="34"/>
      <c r="AE198" s="34"/>
      <c r="AF198" s="34"/>
      <c r="AG198" s="34"/>
      <c r="AH198" s="34"/>
    </row>
    <row r="199" spans="2:34" x14ac:dyDescent="0.25">
      <c r="B199" s="47"/>
      <c r="D199" s="34"/>
      <c r="E199" s="34"/>
      <c r="F199" s="34"/>
      <c r="G199" s="34"/>
      <c r="H199" s="34"/>
      <c r="I199" s="34"/>
      <c r="J199" s="34"/>
      <c r="L199" s="34"/>
      <c r="M199" s="34"/>
      <c r="N199" s="34"/>
      <c r="O199" s="34"/>
      <c r="P199" s="34"/>
      <c r="Q199" s="34"/>
      <c r="S199" s="47"/>
      <c r="U199" s="34"/>
      <c r="V199" s="34"/>
      <c r="W199" s="34"/>
      <c r="X199" s="34"/>
      <c r="Y199" s="34"/>
      <c r="Z199" s="34"/>
      <c r="AA199" s="34"/>
      <c r="AC199" s="34"/>
      <c r="AD199" s="34"/>
      <c r="AE199" s="34"/>
      <c r="AF199" s="34"/>
      <c r="AG199" s="34"/>
      <c r="AH199" s="34"/>
    </row>
    <row r="200" spans="2:34" x14ac:dyDescent="0.25">
      <c r="B200" s="47"/>
      <c r="D200" s="34"/>
      <c r="E200" s="34"/>
      <c r="F200" s="34"/>
      <c r="G200" s="34"/>
      <c r="H200" s="34"/>
      <c r="I200" s="34"/>
      <c r="J200" s="34"/>
      <c r="L200" s="34"/>
      <c r="M200" s="34"/>
      <c r="N200" s="34"/>
      <c r="O200" s="34"/>
      <c r="P200" s="34"/>
      <c r="Q200" s="34"/>
      <c r="S200" s="47"/>
      <c r="U200" s="34"/>
      <c r="V200" s="34"/>
      <c r="W200" s="34"/>
      <c r="X200" s="34"/>
      <c r="Y200" s="34"/>
      <c r="Z200" s="34"/>
      <c r="AA200" s="34"/>
      <c r="AC200" s="34"/>
      <c r="AD200" s="34"/>
      <c r="AE200" s="34"/>
      <c r="AF200" s="34"/>
      <c r="AG200" s="34"/>
      <c r="AH200" s="34"/>
    </row>
    <row r="201" spans="2:34" x14ac:dyDescent="0.25">
      <c r="B201" s="47"/>
      <c r="D201" s="34"/>
      <c r="E201" s="34"/>
      <c r="F201" s="34"/>
      <c r="G201" s="34"/>
      <c r="H201" s="34"/>
      <c r="I201" s="34"/>
      <c r="J201" s="34"/>
      <c r="L201" s="34"/>
      <c r="M201" s="34"/>
      <c r="N201" s="34"/>
      <c r="O201" s="34"/>
      <c r="P201" s="34"/>
      <c r="Q201" s="34"/>
      <c r="S201" s="47"/>
      <c r="U201" s="34"/>
      <c r="V201" s="34"/>
      <c r="W201" s="34"/>
      <c r="X201" s="34"/>
      <c r="Y201" s="34"/>
      <c r="Z201" s="34"/>
      <c r="AA201" s="34"/>
      <c r="AC201" s="34"/>
      <c r="AD201" s="34"/>
      <c r="AE201" s="34"/>
      <c r="AF201" s="34"/>
      <c r="AG201" s="34"/>
      <c r="AH201" s="34"/>
    </row>
    <row r="202" spans="2:34" x14ac:dyDescent="0.25">
      <c r="B202" s="47"/>
      <c r="D202" s="34"/>
      <c r="E202" s="34"/>
      <c r="F202" s="34"/>
      <c r="G202" s="34"/>
      <c r="H202" s="34"/>
      <c r="I202" s="34"/>
      <c r="J202" s="34"/>
      <c r="L202" s="34"/>
      <c r="M202" s="34"/>
      <c r="N202" s="34"/>
      <c r="O202" s="34"/>
      <c r="P202" s="34"/>
      <c r="Q202" s="34"/>
      <c r="S202" s="47"/>
      <c r="U202" s="34"/>
      <c r="V202" s="34"/>
      <c r="W202" s="34"/>
      <c r="X202" s="34"/>
      <c r="Y202" s="34"/>
      <c r="Z202" s="34"/>
      <c r="AA202" s="34"/>
      <c r="AC202" s="34"/>
      <c r="AD202" s="34"/>
      <c r="AE202" s="34"/>
      <c r="AF202" s="34"/>
      <c r="AG202" s="34"/>
      <c r="AH202" s="34"/>
    </row>
    <row r="203" spans="2:34" x14ac:dyDescent="0.25">
      <c r="B203" s="47"/>
      <c r="D203" s="34"/>
      <c r="E203" s="34"/>
      <c r="F203" s="34"/>
      <c r="G203" s="34"/>
      <c r="H203" s="34"/>
      <c r="I203" s="34"/>
      <c r="J203" s="34"/>
      <c r="L203" s="34"/>
      <c r="M203" s="34"/>
      <c r="N203" s="34"/>
      <c r="O203" s="34"/>
      <c r="P203" s="34"/>
      <c r="Q203" s="34"/>
      <c r="S203" s="47"/>
      <c r="U203" s="34"/>
      <c r="V203" s="34"/>
      <c r="W203" s="34"/>
      <c r="X203" s="34"/>
      <c r="Y203" s="34"/>
      <c r="Z203" s="34"/>
      <c r="AA203" s="34"/>
      <c r="AC203" s="34"/>
      <c r="AD203" s="34"/>
      <c r="AE203" s="34"/>
      <c r="AF203" s="34"/>
      <c r="AG203" s="34"/>
      <c r="AH203" s="34"/>
    </row>
    <row r="204" spans="2:34" x14ac:dyDescent="0.25">
      <c r="B204" s="47"/>
      <c r="D204" s="34"/>
      <c r="E204" s="34"/>
      <c r="F204" s="34"/>
      <c r="G204" s="34"/>
      <c r="H204" s="34"/>
      <c r="I204" s="34"/>
      <c r="J204" s="34"/>
      <c r="L204" s="34"/>
      <c r="M204" s="34"/>
      <c r="N204" s="34"/>
      <c r="O204" s="34"/>
      <c r="P204" s="34"/>
      <c r="Q204" s="34"/>
      <c r="S204" s="47"/>
      <c r="U204" s="34"/>
      <c r="V204" s="34"/>
      <c r="W204" s="34"/>
      <c r="X204" s="34"/>
      <c r="Y204" s="34"/>
      <c r="Z204" s="34"/>
      <c r="AA204" s="34"/>
      <c r="AC204" s="34"/>
      <c r="AD204" s="34"/>
      <c r="AE204" s="34"/>
      <c r="AF204" s="34"/>
      <c r="AG204" s="34"/>
      <c r="AH204" s="34"/>
    </row>
    <row r="205" spans="2:34" x14ac:dyDescent="0.25">
      <c r="B205" s="47"/>
      <c r="D205" s="34"/>
      <c r="E205" s="34"/>
      <c r="F205" s="34"/>
      <c r="G205" s="34"/>
      <c r="H205" s="34"/>
      <c r="I205" s="34"/>
      <c r="J205" s="34"/>
      <c r="L205" s="34"/>
      <c r="M205" s="34"/>
      <c r="N205" s="34"/>
      <c r="O205" s="34"/>
      <c r="P205" s="34"/>
      <c r="Q205" s="34"/>
      <c r="S205" s="47"/>
      <c r="U205" s="34"/>
      <c r="V205" s="34"/>
      <c r="W205" s="34"/>
      <c r="X205" s="34"/>
      <c r="Y205" s="34"/>
      <c r="Z205" s="34"/>
      <c r="AA205" s="34"/>
      <c r="AC205" s="34"/>
      <c r="AD205" s="34"/>
      <c r="AE205" s="34"/>
      <c r="AF205" s="34"/>
      <c r="AG205" s="34"/>
      <c r="AH205" s="34"/>
    </row>
    <row r="206" spans="2:34" x14ac:dyDescent="0.25">
      <c r="B206" s="47"/>
      <c r="D206" s="34"/>
      <c r="E206" s="34"/>
      <c r="F206" s="34"/>
      <c r="G206" s="34"/>
      <c r="H206" s="34"/>
      <c r="I206" s="34"/>
      <c r="J206" s="34"/>
      <c r="L206" s="34"/>
      <c r="M206" s="34"/>
      <c r="N206" s="34"/>
      <c r="O206" s="34"/>
      <c r="P206" s="34"/>
      <c r="Q206" s="34"/>
      <c r="S206" s="47"/>
      <c r="U206" s="34"/>
      <c r="V206" s="34"/>
      <c r="W206" s="34"/>
      <c r="X206" s="34"/>
      <c r="Y206" s="34"/>
      <c r="Z206" s="34"/>
      <c r="AA206" s="34"/>
      <c r="AC206" s="34"/>
      <c r="AD206" s="34"/>
      <c r="AE206" s="34"/>
      <c r="AF206" s="34"/>
      <c r="AG206" s="34"/>
      <c r="AH206" s="34"/>
    </row>
    <row r="207" spans="2:34" x14ac:dyDescent="0.25">
      <c r="B207" s="47"/>
      <c r="D207" s="34"/>
      <c r="E207" s="34"/>
      <c r="F207" s="34"/>
      <c r="G207" s="34"/>
      <c r="H207" s="34"/>
      <c r="I207" s="34"/>
      <c r="J207" s="34"/>
      <c r="L207" s="34"/>
      <c r="M207" s="34"/>
      <c r="N207" s="34"/>
      <c r="O207" s="34"/>
      <c r="P207" s="34"/>
      <c r="Q207" s="34"/>
      <c r="S207" s="47"/>
      <c r="U207" s="34"/>
      <c r="V207" s="34"/>
      <c r="W207" s="34"/>
      <c r="X207" s="34"/>
      <c r="Y207" s="34"/>
      <c r="Z207" s="34"/>
      <c r="AA207" s="34"/>
      <c r="AC207" s="34"/>
      <c r="AD207" s="34"/>
      <c r="AE207" s="34"/>
      <c r="AF207" s="34"/>
      <c r="AG207" s="34"/>
      <c r="AH207" s="34"/>
    </row>
    <row r="208" spans="2:34" x14ac:dyDescent="0.25">
      <c r="B208" s="47"/>
      <c r="D208" s="34"/>
      <c r="E208" s="34"/>
      <c r="F208" s="34"/>
      <c r="G208" s="34"/>
      <c r="H208" s="34"/>
      <c r="I208" s="34"/>
      <c r="J208" s="34"/>
      <c r="L208" s="34"/>
      <c r="M208" s="34"/>
      <c r="N208" s="34"/>
      <c r="O208" s="34"/>
      <c r="P208" s="34"/>
      <c r="Q208" s="34"/>
      <c r="S208" s="47"/>
      <c r="U208" s="34"/>
      <c r="V208" s="34"/>
      <c r="W208" s="34"/>
      <c r="X208" s="34"/>
      <c r="Y208" s="34"/>
      <c r="Z208" s="34"/>
      <c r="AA208" s="34"/>
      <c r="AC208" s="34"/>
      <c r="AD208" s="34"/>
      <c r="AE208" s="34"/>
      <c r="AF208" s="34"/>
      <c r="AG208" s="34"/>
      <c r="AH208" s="34"/>
    </row>
    <row r="209" spans="2:34" x14ac:dyDescent="0.25">
      <c r="B209" s="47"/>
      <c r="D209" s="34"/>
      <c r="E209" s="34"/>
      <c r="F209" s="34"/>
      <c r="G209" s="34"/>
      <c r="H209" s="34"/>
      <c r="I209" s="34"/>
      <c r="J209" s="34"/>
      <c r="L209" s="34"/>
      <c r="M209" s="34"/>
      <c r="N209" s="34"/>
      <c r="O209" s="34"/>
      <c r="P209" s="34"/>
      <c r="Q209" s="34"/>
      <c r="S209" s="47"/>
      <c r="U209" s="34"/>
      <c r="V209" s="34"/>
      <c r="W209" s="34"/>
      <c r="X209" s="34"/>
      <c r="Y209" s="34"/>
      <c r="Z209" s="34"/>
      <c r="AA209" s="34"/>
      <c r="AC209" s="34"/>
      <c r="AD209" s="34"/>
      <c r="AE209" s="34"/>
      <c r="AF209" s="34"/>
      <c r="AG209" s="34"/>
      <c r="AH209" s="34"/>
    </row>
  </sheetData>
  <mergeCells count="4">
    <mergeCell ref="L1:Q1"/>
    <mergeCell ref="U1:Z1"/>
    <mergeCell ref="AC1:AH1"/>
    <mergeCell ref="D1:J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1240S</vt:lpstr>
      <vt:lpstr>Mapping</vt:lpstr>
      <vt:lpstr>CLvsLO</vt:lpstr>
      <vt:lpstr>CL &amp; Data</vt:lpstr>
      <vt:lpstr>Isolations</vt:lpstr>
      <vt:lpstr>IF Response</vt:lpstr>
      <vt:lpstr>IP3</vt:lpstr>
      <vt:lpstr>P1dB CL</vt:lpstr>
      <vt:lpstr>P1dB Pt</vt:lpstr>
      <vt:lpstr>LO Harm-A</vt:lpstr>
      <vt:lpstr>LO Harm-B</vt:lpstr>
      <vt:lpstr>2Rx2L</vt:lpstr>
      <vt:lpstr>2Ix1L</vt:lpstr>
      <vt:lpstr>5Rx0L</vt:lpstr>
      <vt:lpstr>5Rx5L</vt:lpstr>
      <vt:lpstr>5Ix0L</vt:lpstr>
      <vt:lpstr>5Ix5L</vt:lpstr>
      <vt:lpstr>'1240S'!Amp_Diff_2_3</vt:lpstr>
      <vt:lpstr>'1240S'!Amp_Diff_2_3_2</vt:lpstr>
      <vt:lpstr>'1240S'!Amp_Diff_2_4</vt:lpstr>
      <vt:lpstr>'1240S'!Common_RL</vt:lpstr>
      <vt:lpstr>'1240S'!IL_1_4</vt:lpstr>
      <vt:lpstr>'1240S'!IL_1_4_2</vt:lpstr>
      <vt:lpstr>'1240S'!Iso_2_3</vt:lpstr>
      <vt:lpstr>'1240S'!Iso_2_3_2</vt:lpstr>
      <vt:lpstr>'1240S'!Iso_2_4</vt:lpstr>
      <vt:lpstr>'1240S'!Iso_2_4_2</vt:lpstr>
      <vt:lpstr>'CL &amp; Data'!MT3H_0113_ConversionLoss_and_Isolation_A__20dBm</vt:lpstr>
      <vt:lpstr>'CL &amp; Data'!MT3H_0113_ConversionLoss_and_Isolation_B</vt:lpstr>
      <vt:lpstr>'1240S'!Output_3_RL</vt:lpstr>
      <vt:lpstr>'1240S'!Output_4_RL</vt:lpstr>
      <vt:lpstr>'1240S'!Phase_Diff_2_3_1</vt:lpstr>
      <vt:lpstr>'1240S'!Phase_Diff_2_3_2</vt:lpstr>
      <vt:lpstr>'1240S'!Phase_Diff_2_4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2021-07-22T18:33:58Z</dcterms:modified>
</cp:coreProperties>
</file>